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75" windowWidth="19230" windowHeight="6120" tabRatio="834" activeTab="0"/>
  </bookViews>
  <sheets>
    <sheet name="FFELP" sheetId="1" r:id="rId1"/>
    <sheet name="Private" sheetId="2" r:id="rId2"/>
    <sheet name="Collection and Waterfall" sheetId="3" r:id="rId3"/>
    <sheet name="Distributions" sheetId="4" r:id="rId4"/>
    <sheet name="Balance Sheet" sheetId="5" r:id="rId5"/>
    <sheet name="Income Statement" sheetId="6" r:id="rId6"/>
  </sheets>
  <definedNames>
    <definedName name="_xlnm.Print_Area" localSheetId="2">'Collection and Waterfall'!$A$1:$N$78</definedName>
    <definedName name="_xlnm.Print_Area" localSheetId="3">'Distributions'!$A$1:$N$64</definedName>
    <definedName name="_xlnm.Print_Area" localSheetId="0">'FFELP'!$A$1:$N$177</definedName>
    <definedName name="_xlnm.Print_Area" localSheetId="5">'Income Statement'!$A$1:$E$54</definedName>
    <definedName name="_xlnm.Print_Area" localSheetId="1">'Private'!$A$1:$K$125</definedName>
    <definedName name="_xlnm.Print_Titles" localSheetId="2">'Collection and Waterfall'!$1:$5</definedName>
    <definedName name="_xlnm.Print_Titles" localSheetId="3">'Distributions'!$1:$5</definedName>
    <definedName name="_xlnm.Print_Titles" localSheetId="0">'FFELP'!$1:$10</definedName>
    <definedName name="_xlnm.Print_Titles" localSheetId="1">'Private'!$1:$9</definedName>
  </definedNames>
  <calcPr fullCalcOnLoad="1"/>
</workbook>
</file>

<file path=xl/sharedStrings.xml><?xml version="1.0" encoding="utf-8"?>
<sst xmlns="http://schemas.openxmlformats.org/spreadsheetml/2006/main" count="717" uniqueCount="375">
  <si>
    <t>Issuer</t>
  </si>
  <si>
    <t>Deal Name</t>
  </si>
  <si>
    <t>Distribution Date</t>
  </si>
  <si>
    <t>Website</t>
  </si>
  <si>
    <t>Class</t>
  </si>
  <si>
    <t xml:space="preserve">Collection Period </t>
  </si>
  <si>
    <t>CUSIP</t>
  </si>
  <si>
    <t>Beg Princ Bal</t>
  </si>
  <si>
    <t>Interest Accrual</t>
  </si>
  <si>
    <t>Principal Paid</t>
  </si>
  <si>
    <t>End Princ Bal</t>
  </si>
  <si>
    <t>Original Balance</t>
  </si>
  <si>
    <t>% of Securities</t>
  </si>
  <si>
    <t>(a) Footnotes</t>
  </si>
  <si>
    <t>(b) Footnotes</t>
  </si>
  <si>
    <t>Principal Balance</t>
  </si>
  <si>
    <t>Beg Balance</t>
  </si>
  <si>
    <t>End Balance</t>
  </si>
  <si>
    <t>Activity</t>
  </si>
  <si>
    <t>Accrued Interest</t>
  </si>
  <si>
    <t>Total Pool Balance</t>
  </si>
  <si>
    <t>Total Accounts Balance</t>
  </si>
  <si>
    <t>Weighted Average Coupon (WAC)</t>
  </si>
  <si>
    <t>Number of Loans</t>
  </si>
  <si>
    <t>Number of Borrowers</t>
  </si>
  <si>
    <t>Reserve Account</t>
  </si>
  <si>
    <t>Reserve Amt Required</t>
  </si>
  <si>
    <t>Total Assets</t>
  </si>
  <si>
    <t>Senior Parity %</t>
  </si>
  <si>
    <t>Total Parity %</t>
  </si>
  <si>
    <t>In School</t>
  </si>
  <si>
    <t xml:space="preserve">    Current</t>
  </si>
  <si>
    <t>Total Repayment</t>
  </si>
  <si>
    <t>Deferment</t>
  </si>
  <si>
    <t># of Loans</t>
  </si>
  <si>
    <t>Beginning</t>
  </si>
  <si>
    <t>Ending</t>
  </si>
  <si>
    <t>% of Balance</t>
  </si>
  <si>
    <t>Total Portfolio</t>
  </si>
  <si>
    <t>Total</t>
  </si>
  <si>
    <t>Assets</t>
  </si>
  <si>
    <t xml:space="preserve">    Loans Receivable</t>
  </si>
  <si>
    <t>Liabilities</t>
  </si>
  <si>
    <t xml:space="preserve">   Bonds Payable</t>
  </si>
  <si>
    <t>Total Liabilities</t>
  </si>
  <si>
    <t>Maturity</t>
  </si>
  <si>
    <t>Average Borrower Indebtedness</t>
  </si>
  <si>
    <t xml:space="preserve">    Accrued Interest on Investment</t>
  </si>
  <si>
    <t xml:space="preserve">    Accrued Interest Subsidy Payments</t>
  </si>
  <si>
    <t xml:space="preserve">    Total Accounts/Funds Balance</t>
  </si>
  <si>
    <t xml:space="preserve">   Accrued Interest on Senior Bonds</t>
  </si>
  <si>
    <t xml:space="preserve">   Principal of Sub Bonds Outstanding</t>
  </si>
  <si>
    <t xml:space="preserve">   Accrued Interest on Sub Bonds Outstanding</t>
  </si>
  <si>
    <t>Total Liabilities and Net Assets</t>
  </si>
  <si>
    <t>Balance Sheet</t>
  </si>
  <si>
    <t>Proprietary</t>
  </si>
  <si>
    <t xml:space="preserve">     Total Balance</t>
  </si>
  <si>
    <t>Monitoring Waterfall and Collections</t>
  </si>
  <si>
    <t>Collection Period</t>
  </si>
  <si>
    <t>Collection Activity</t>
  </si>
  <si>
    <t>Principal and Interest Distributions</t>
  </si>
  <si>
    <t>Collection Account</t>
  </si>
  <si>
    <t>Collection Amount Received</t>
  </si>
  <si>
    <t>Interest Shortfall</t>
  </si>
  <si>
    <t>Recoveries</t>
  </si>
  <si>
    <t>Interest Carryover Due</t>
  </si>
  <si>
    <t>Excess of Required Reserve Account</t>
  </si>
  <si>
    <t>Interest Carryover Paid</t>
  </si>
  <si>
    <t>Interest Carryover</t>
  </si>
  <si>
    <t>Payments from Guarantor</t>
  </si>
  <si>
    <t>Sale Proceeds</t>
  </si>
  <si>
    <t>Total Distribution Amount</t>
  </si>
  <si>
    <t>Investment Income</t>
  </si>
  <si>
    <t>All Fees</t>
  </si>
  <si>
    <t xml:space="preserve">Other Amounts Received in Collection </t>
  </si>
  <si>
    <t>Total Available Funds</t>
  </si>
  <si>
    <t>Waterfall Activity</t>
  </si>
  <si>
    <t>Waterfall for Distribution</t>
  </si>
  <si>
    <t>Amount Due</t>
  </si>
  <si>
    <t>Amount Remaining</t>
  </si>
  <si>
    <t>Contact Email</t>
  </si>
  <si>
    <t>Consolidation Loans</t>
  </si>
  <si>
    <t>800 +</t>
  </si>
  <si>
    <t>As of Date</t>
  </si>
  <si>
    <t>Bal after Waterfall</t>
  </si>
  <si>
    <t xml:space="preserve">Auction Status </t>
  </si>
  <si>
    <t>Subsidized Stafford Loans</t>
  </si>
  <si>
    <t>Unsubsidized Stafford Loans</t>
  </si>
  <si>
    <t>Student Loan Backed Reporting Mixed Deal</t>
  </si>
  <si>
    <t>Failed</t>
  </si>
  <si>
    <t>1998 L</t>
  </si>
  <si>
    <t>2001 X</t>
  </si>
  <si>
    <t>2001 Y</t>
  </si>
  <si>
    <t>2001 AA</t>
  </si>
  <si>
    <t>2002 DD</t>
  </si>
  <si>
    <t>1995 Master Trust</t>
  </si>
  <si>
    <t>2003 KK</t>
  </si>
  <si>
    <t>2004 PP</t>
  </si>
  <si>
    <t>2004 OO</t>
  </si>
  <si>
    <t>2005 RR</t>
  </si>
  <si>
    <t>2005 SS</t>
  </si>
  <si>
    <t>2006 VV</t>
  </si>
  <si>
    <t>2007 WW</t>
  </si>
  <si>
    <t>2007 XX</t>
  </si>
  <si>
    <t>2007 YY</t>
  </si>
  <si>
    <t xml:space="preserve">    30-59 Days Delinquent</t>
  </si>
  <si>
    <t xml:space="preserve">    60-89 Days Delinquent</t>
  </si>
  <si>
    <t xml:space="preserve">    90-119 Days Delinqent</t>
  </si>
  <si>
    <t xml:space="preserve">    150-179 Days Delinquent</t>
  </si>
  <si>
    <t xml:space="preserve">    120-149 Days Delinquent</t>
  </si>
  <si>
    <t xml:space="preserve">    180-209 Days Delinquent</t>
  </si>
  <si>
    <t xml:space="preserve">    210-239 Days Delinquent</t>
  </si>
  <si>
    <t>4 Year</t>
  </si>
  <si>
    <t>2 Year</t>
  </si>
  <si>
    <t>Foreign</t>
  </si>
  <si>
    <t>Vocational</t>
  </si>
  <si>
    <t>VSAC Extra Advantage</t>
  </si>
  <si>
    <t>VSAC Extra Choice</t>
  </si>
  <si>
    <t>VSAC Extra Classic</t>
  </si>
  <si>
    <t>VSAC Extra Institutional</t>
  </si>
  <si>
    <t>VSAC Extra Law</t>
  </si>
  <si>
    <t>VSAC Extra Medical</t>
  </si>
  <si>
    <t>92428C EF 7</t>
  </si>
  <si>
    <t>92428C EC 4</t>
  </si>
  <si>
    <t>92428C ED 2</t>
  </si>
  <si>
    <t>92428C EJ 9</t>
  </si>
  <si>
    <t>92428C ES 9</t>
  </si>
  <si>
    <t>92428C EW 0</t>
  </si>
  <si>
    <t>92428C EX 8</t>
  </si>
  <si>
    <t>92428C EZ 3</t>
  </si>
  <si>
    <t>92428C FA 7</t>
  </si>
  <si>
    <t>92428C FD 1</t>
  </si>
  <si>
    <t>92428C FE 9</t>
  </si>
  <si>
    <t>92428C FF 6</t>
  </si>
  <si>
    <t>92428C FG 4</t>
  </si>
  <si>
    <t>92428C DP 6</t>
  </si>
  <si>
    <t>Grad / PLUS Loans</t>
  </si>
  <si>
    <t>Vermont Student Assistance Corporation</t>
  </si>
  <si>
    <t>AMBAC 1995 Indenture</t>
  </si>
  <si>
    <t xml:space="preserve">     Cash and Equivalents</t>
  </si>
  <si>
    <t xml:space="preserve">          Operating</t>
  </si>
  <si>
    <t xml:space="preserve">          Revenue</t>
  </si>
  <si>
    <t xml:space="preserve">          Loan Acquisition</t>
  </si>
  <si>
    <t xml:space="preserve">     Total Cash and Equivalents</t>
  </si>
  <si>
    <t xml:space="preserve">     Receivables</t>
  </si>
  <si>
    <t xml:space="preserve">          Investment Interest</t>
  </si>
  <si>
    <t xml:space="preserve">          Student Loans</t>
  </si>
  <si>
    <t xml:space="preserve">          Allowance for Bad Debt</t>
  </si>
  <si>
    <t xml:space="preserve">          Contra SLR - Alt Fees</t>
  </si>
  <si>
    <t xml:space="preserve">          Deferred Subsidized Fees</t>
  </si>
  <si>
    <t xml:space="preserve">          Student Loan Interest</t>
  </si>
  <si>
    <t xml:space="preserve">     Total Receivables</t>
  </si>
  <si>
    <t xml:space="preserve">     Other Assets</t>
  </si>
  <si>
    <t xml:space="preserve">          Def Bond Issuance, Net</t>
  </si>
  <si>
    <t xml:space="preserve">          Prepaid Expenses</t>
  </si>
  <si>
    <t xml:space="preserve">     Total Other Assets</t>
  </si>
  <si>
    <t>Liabilities and Net Assets</t>
  </si>
  <si>
    <t xml:space="preserve">     Liabilities</t>
  </si>
  <si>
    <t xml:space="preserve">          Senior Bonds Payable</t>
  </si>
  <si>
    <t xml:space="preserve">          Sub Bond Payable</t>
  </si>
  <si>
    <t xml:space="preserve">          Bond Interest Payable</t>
  </si>
  <si>
    <t xml:space="preserve">          Sub Bond Interest Payable</t>
  </si>
  <si>
    <t xml:space="preserve">          VT Value Rebates Payable</t>
  </si>
  <si>
    <t xml:space="preserve">          Accrued Yield - US Treasury</t>
  </si>
  <si>
    <t xml:space="preserve">          Accrued Rebates - US Treasury</t>
  </si>
  <si>
    <t xml:space="preserve">          Default Fee Payable</t>
  </si>
  <si>
    <t xml:space="preserve">          Due To US Department of Education</t>
  </si>
  <si>
    <t xml:space="preserve">          Accounts Payable and Other Liabilities</t>
  </si>
  <si>
    <t xml:space="preserve">          Due To/From Other Funds</t>
  </si>
  <si>
    <t xml:space="preserve">     Total Liabilities</t>
  </si>
  <si>
    <t xml:space="preserve">     Net Assets</t>
  </si>
  <si>
    <t xml:space="preserve">          Restricted by Bond Resolution</t>
  </si>
  <si>
    <t xml:space="preserve">     Total Net Assets</t>
  </si>
  <si>
    <t>Overall Parity Ratio</t>
  </si>
  <si>
    <t>Senior Parity Ratio</t>
  </si>
  <si>
    <t>Cumulative Recoveries (including reimbursements and collections)</t>
  </si>
  <si>
    <t xml:space="preserve">   Payments from Guarantor</t>
  </si>
  <si>
    <t xml:space="preserve">   Borrower Recoveries</t>
  </si>
  <si>
    <t>Cumulative Net Loss</t>
  </si>
  <si>
    <r>
      <t>First</t>
    </r>
    <r>
      <rPr>
        <sz val="10"/>
        <rFont val="Arial"/>
        <family val="2"/>
      </rPr>
      <t>: Bond Insurance Premium Due</t>
    </r>
  </si>
  <si>
    <r>
      <t>Second</t>
    </r>
    <r>
      <rPr>
        <sz val="10"/>
        <rFont val="Arial"/>
        <family val="2"/>
      </rPr>
      <t>: Principal and Interest Due on Senior Bonds Outstanding</t>
    </r>
  </si>
  <si>
    <r>
      <t>Third</t>
    </r>
    <r>
      <rPr>
        <sz val="10"/>
        <rFont val="Arial"/>
        <family val="2"/>
      </rPr>
      <t>: Principal and Interest Due on Subordinate Bonds Outstanding</t>
    </r>
  </si>
  <si>
    <t>Total Fees and Program Expenses</t>
  </si>
  <si>
    <r>
      <t>Fourth</t>
    </r>
    <r>
      <rPr>
        <sz val="10"/>
        <rFont val="Arial"/>
        <family val="2"/>
      </rPr>
      <t>: Fees and Program Expenses</t>
    </r>
  </si>
  <si>
    <r>
      <t>Fifth</t>
    </r>
    <r>
      <rPr>
        <sz val="10"/>
        <rFont val="Arial"/>
        <family val="2"/>
      </rPr>
      <t>: Other amounts due to Bond Insurer or Liquidity Facility Issuer</t>
    </r>
  </si>
  <si>
    <t>Available Funds at Beginning of Period (a)</t>
  </si>
  <si>
    <t>1995</t>
  </si>
  <si>
    <t>Trust</t>
  </si>
  <si>
    <t>Borrower Payments</t>
  </si>
  <si>
    <t xml:space="preserve">   Current Period Defaults and Write-offs</t>
  </si>
  <si>
    <t xml:space="preserve">   Cumulative Defaults and Write-offs</t>
  </si>
  <si>
    <t>Servicing Fees</t>
  </si>
  <si>
    <t>Indenture Trustee Fees</t>
  </si>
  <si>
    <t>Auction Agent Fees</t>
  </si>
  <si>
    <t>Other Fees</t>
  </si>
  <si>
    <t>Remarketing Fees</t>
  </si>
  <si>
    <t>Credit Enhancement Fees</t>
  </si>
  <si>
    <t>Arbitrage Analysis Fees</t>
  </si>
  <si>
    <t xml:space="preserve">      Loans for which claims have been filed as of Distribution Date</t>
  </si>
  <si>
    <t>Remaining Amount Available for Bond Redemption</t>
  </si>
  <si>
    <t>www.vsac.org</t>
  </si>
  <si>
    <t>Excess Earnings Rebate paid to IRS</t>
  </si>
  <si>
    <t>Accrued Interest Carryover</t>
  </si>
  <si>
    <t>Consolidation Rebate Fee paid to Dept. of Ed</t>
  </si>
  <si>
    <t>Excess Interest returned to Dept. of Ed</t>
  </si>
  <si>
    <t>Exempt</t>
  </si>
  <si>
    <t>Taxable</t>
  </si>
  <si>
    <t>IRS Status</t>
  </si>
  <si>
    <t>% of Pool</t>
  </si>
  <si>
    <t xml:space="preserve">    In School</t>
  </si>
  <si>
    <t xml:space="preserve">    Grace</t>
  </si>
  <si>
    <t>Most recent auction result</t>
  </si>
  <si>
    <r>
      <t>Rate</t>
    </r>
    <r>
      <rPr>
        <b/>
        <i/>
        <sz val="10"/>
        <rFont val="Arial"/>
        <family val="2"/>
      </rPr>
      <t>(a)</t>
    </r>
  </si>
  <si>
    <t>Loan Acquisition Fund</t>
  </si>
  <si>
    <t>Revenue Fund</t>
  </si>
  <si>
    <t xml:space="preserve">          Debt Service Reserve</t>
  </si>
  <si>
    <t xml:space="preserve">    Allowance for Bad Debt</t>
  </si>
  <si>
    <t xml:space="preserve">    Student Loan Fees</t>
  </si>
  <si>
    <t xml:space="preserve">    Prepaid Expenses</t>
  </si>
  <si>
    <t xml:space="preserve">    Deferred Bond Issuance Costs</t>
  </si>
  <si>
    <t xml:space="preserve">    Accrued Interest Receivable on Loans</t>
  </si>
  <si>
    <t xml:space="preserve">   Borrower Benefit Rebates Payable</t>
  </si>
  <si>
    <t xml:space="preserve">   Accrued Yield and Rebate - US Treasury</t>
  </si>
  <si>
    <t xml:space="preserve">   Due to US Dept. of Ed</t>
  </si>
  <si>
    <t xml:space="preserve">   Accounts Payable and Other Liabilities</t>
  </si>
  <si>
    <t xml:space="preserve">   Due To/From Operations</t>
  </si>
  <si>
    <t>Principal</t>
  </si>
  <si>
    <t>Reduced Payment</t>
  </si>
  <si>
    <t>Claim Filed</t>
  </si>
  <si>
    <t>HEAL Loans</t>
  </si>
  <si>
    <r>
      <t xml:space="preserve">Other / Unknown </t>
    </r>
    <r>
      <rPr>
        <i/>
        <sz val="10"/>
        <rFont val="Arial"/>
        <family val="2"/>
      </rPr>
      <t>(a)</t>
    </r>
  </si>
  <si>
    <t>Includes Consolidation loans for which no School Code is maintained</t>
  </si>
  <si>
    <t>Other / Unknown</t>
  </si>
  <si>
    <t xml:space="preserve">    240-269 Days Delinquent</t>
  </si>
  <si>
    <t xml:space="preserve">    270+ Days Delinquent</t>
  </si>
  <si>
    <t xml:space="preserve">    1-29 Days Delinquent</t>
  </si>
  <si>
    <t>In Grace</t>
  </si>
  <si>
    <t xml:space="preserve">In School </t>
  </si>
  <si>
    <t xml:space="preserve">Repayment </t>
  </si>
  <si>
    <t xml:space="preserve">Forbearance </t>
  </si>
  <si>
    <t xml:space="preserve">Reduced Payment </t>
  </si>
  <si>
    <t xml:space="preserve">Deferment </t>
  </si>
  <si>
    <t>Weghted Average Maturity (WAM) (in months)</t>
  </si>
  <si>
    <t>Interest Accrued</t>
  </si>
  <si>
    <t>Interest Due</t>
  </si>
  <si>
    <t>Interest Paid</t>
  </si>
  <si>
    <t>Average FICO Score (a)</t>
  </si>
  <si>
    <t>Average of FICO scores on record</t>
  </si>
  <si>
    <t>Average FICO Score (cosigned borrowers) (a)</t>
  </si>
  <si>
    <t>Average FICO Score (non-cosigned borrowers) (a)</t>
  </si>
  <si>
    <t>Portfolio Summary - FFELP</t>
  </si>
  <si>
    <t>Notes/Bonds</t>
  </si>
  <si>
    <t>Weighted Average Payments Made - FFELP</t>
  </si>
  <si>
    <t>Funds and Accounts - Trust</t>
  </si>
  <si>
    <t>Balance Sheet and Parity - Trust</t>
  </si>
  <si>
    <t>Portfolio by Loan Status - FFELP</t>
  </si>
  <si>
    <t>Delinquency Status - FFELP</t>
  </si>
  <si>
    <t>Portfolio by Loan Type - FFELP</t>
  </si>
  <si>
    <t>Portfolio by School Type - FFELP</t>
  </si>
  <si>
    <t>Portfolio by Loan Status - Private</t>
  </si>
  <si>
    <t>Delinquency Status - Private</t>
  </si>
  <si>
    <t>Portfolio by Loan Program - Private</t>
  </si>
  <si>
    <t>Portfolio by School Type - Private</t>
  </si>
  <si>
    <t>Distribution by FICO Credit Scores - Private</t>
  </si>
  <si>
    <t>Quarterly Distribution Report</t>
  </si>
  <si>
    <t>Total Repayment includes Reduced Payment loans</t>
  </si>
  <si>
    <t>No FICO Score</t>
  </si>
  <si>
    <t>Less than 650</t>
  </si>
  <si>
    <t>Private Loans - Other (a)</t>
  </si>
  <si>
    <t>Includes Non-Guaranteed FFEL</t>
  </si>
  <si>
    <t>investorrelations@vsac.org</t>
  </si>
  <si>
    <t xml:space="preserve">          FIB</t>
  </si>
  <si>
    <t xml:space="preserve">          SAP</t>
  </si>
  <si>
    <t>650 - 699</t>
  </si>
  <si>
    <t>700 - 749</t>
  </si>
  <si>
    <t>750 - 799</t>
  </si>
  <si>
    <t>Cash Used to Redeem Bond Principal during Period</t>
  </si>
  <si>
    <t>Ambac 1995 Indenture</t>
  </si>
  <si>
    <t>Quarterly Income Statement</t>
  </si>
  <si>
    <t>1995 Trust</t>
  </si>
  <si>
    <t>Bond Direct Contribution</t>
  </si>
  <si>
    <t xml:space="preserve">     Revenue</t>
  </si>
  <si>
    <t xml:space="preserve">          Federal Interest Benefits</t>
  </si>
  <si>
    <t xml:space="preserve">          Special Allowance Payments</t>
  </si>
  <si>
    <t xml:space="preserve">          Interest on Investments</t>
  </si>
  <si>
    <t xml:space="preserve">          Interest and Fees/Student Loans</t>
  </si>
  <si>
    <t xml:space="preserve">          Other Income</t>
  </si>
  <si>
    <t xml:space="preserve">     Total Revenue</t>
  </si>
  <si>
    <t xml:space="preserve">     Bond Expenses</t>
  </si>
  <si>
    <t xml:space="preserve">          Bond/Note Interest</t>
  </si>
  <si>
    <t xml:space="preserve">          Sub Bond Interest</t>
  </si>
  <si>
    <t xml:space="preserve">          Lender Fees and Consolidation Fees</t>
  </si>
  <si>
    <t xml:space="preserve">          SAP Int Returned to DOE</t>
  </si>
  <si>
    <t xml:space="preserve">          VT Value Rebate Expense</t>
  </si>
  <si>
    <t xml:space="preserve">          Fees Paid on Borrower Behalf</t>
  </si>
  <si>
    <t xml:space="preserve">          Yield Exp - US Treasury</t>
  </si>
  <si>
    <t xml:space="preserve">          Yield Analysis</t>
  </si>
  <si>
    <t xml:space="preserve">          Rebate Exp - US Treasury</t>
  </si>
  <si>
    <t xml:space="preserve">          Rebate Analysis</t>
  </si>
  <si>
    <t xml:space="preserve">          Bad Debt Expense</t>
  </si>
  <si>
    <t xml:space="preserve">          Credit Enhancement</t>
  </si>
  <si>
    <t xml:space="preserve">          Auction Agent</t>
  </si>
  <si>
    <t xml:space="preserve">          Remarketing</t>
  </si>
  <si>
    <t xml:space="preserve">          Trustee Fees</t>
  </si>
  <si>
    <t xml:space="preserve">     Total Interest Expenses</t>
  </si>
  <si>
    <t>Total Direct Contribution</t>
  </si>
  <si>
    <t>Administrative Expense</t>
  </si>
  <si>
    <t xml:space="preserve">          Salaries and Benefits</t>
  </si>
  <si>
    <t xml:space="preserve">          Other General and Admin</t>
  </si>
  <si>
    <t xml:space="preserve">          Other Loan Finance Expense</t>
  </si>
  <si>
    <t xml:space="preserve">          Amortization of Bond Issuance</t>
  </si>
  <si>
    <t xml:space="preserve">          Subsidy Transfer to Ops</t>
  </si>
  <si>
    <t>Total Administrative</t>
  </si>
  <si>
    <t>Transfers</t>
  </si>
  <si>
    <t>BEGINNING NET ASSETS</t>
  </si>
  <si>
    <t>NET SURPLUS/(DEFICIT)</t>
  </si>
  <si>
    <t>ENDING NET ASSETS</t>
  </si>
  <si>
    <t>Cumulative Default Rate - FFELP</t>
  </si>
  <si>
    <t>Cumulative Default Rate - Private</t>
  </si>
  <si>
    <t>Fees and Program Expenses for Current Period</t>
  </si>
  <si>
    <r>
      <t>Sixth</t>
    </r>
    <r>
      <rPr>
        <sz val="10"/>
        <rFont val="Arial"/>
        <family val="2"/>
      </rPr>
      <t>: Payment to Debt Service Reserve Account if necessary to meet minimum required</t>
    </r>
  </si>
  <si>
    <t>Interest Distributions</t>
  </si>
  <si>
    <t xml:space="preserve">          Rating Agency Fees</t>
  </si>
  <si>
    <t>Repayment</t>
  </si>
  <si>
    <t>Forbearance</t>
  </si>
  <si>
    <t>W.A. Time until (a)</t>
  </si>
  <si>
    <t>Current Status</t>
  </si>
  <si>
    <t>Conversion to Repayment</t>
  </si>
  <si>
    <t>months</t>
  </si>
  <si>
    <t>Total Not Converted</t>
  </si>
  <si>
    <t>W.A. Time since</t>
  </si>
  <si>
    <t>Total Converted</t>
  </si>
  <si>
    <t>W.A. Time until Conversion to Repayment includes Grace period</t>
  </si>
  <si>
    <t>Weighted Average Payments Made - Private</t>
  </si>
  <si>
    <t>Portfolio Summary - Private (b)</t>
  </si>
  <si>
    <t>Private loan portfolio includes Non-guaranteed FFEL loans</t>
  </si>
  <si>
    <t>Periodic Principal Distribution Amount Due</t>
  </si>
  <si>
    <t>Periodic Principal Paid (a)</t>
  </si>
  <si>
    <t>Principal Shortfall</t>
  </si>
  <si>
    <t>Principal Distributions are voluntary early retirements</t>
  </si>
  <si>
    <t>Student Loans Receivable Activity</t>
  </si>
  <si>
    <t>Beginning Balance</t>
  </si>
  <si>
    <t>Interest Caps</t>
  </si>
  <si>
    <t>Consolidation Payments</t>
  </si>
  <si>
    <t>Claim Payments</t>
  </si>
  <si>
    <t>Disbursements</t>
  </si>
  <si>
    <t>Borrower Benefit Rebates</t>
  </si>
  <si>
    <t>School Refunds</t>
  </si>
  <si>
    <t xml:space="preserve">Write-offs </t>
  </si>
  <si>
    <t>Miscellaneous Adjustments</t>
  </si>
  <si>
    <t>Ending Balance</t>
  </si>
  <si>
    <t>Refunds to Borrowers</t>
  </si>
  <si>
    <t>Available Funds is sum of Revenue and Loan Acquisition Accounts</t>
  </si>
  <si>
    <t>(a) Footnotes:</t>
  </si>
  <si>
    <t>Reserve Account - Beginning of Period</t>
  </si>
  <si>
    <t>Reserve Account - End of Period</t>
  </si>
  <si>
    <t>Loan Transfers</t>
  </si>
  <si>
    <t xml:space="preserve">          IRS Settlement Expense</t>
  </si>
  <si>
    <t>Total Principal and Interest Distribution on Senior Bonds Outstanding</t>
  </si>
  <si>
    <t>Excess Equity Released to the Corporation</t>
  </si>
  <si>
    <t xml:space="preserve">   Cumulative Purchases and originations</t>
  </si>
  <si>
    <t xml:space="preserve">      Loans for which claims have been filed but not yet paid as of Distribution Date</t>
  </si>
  <si>
    <t>1) (Cumulative Defaults and Write-offs + Claims Filed Not Paid) / Cumulative Purchases and Originations</t>
  </si>
  <si>
    <t>2) (Payments from Guarantor + Borrower Recoveries) / Cumulative Defaults and Write-offs</t>
  </si>
  <si>
    <t>3) (Cumulative Defaults and Write-offs + Claims Filed Not Paid) - (Payments from Guarantor + Borrower Recoveries) /</t>
  </si>
  <si>
    <t xml:space="preserve">     Cumulative Purchases and Originations</t>
  </si>
  <si>
    <t xml:space="preserve">   Cumulative Default Rate (1)</t>
  </si>
  <si>
    <t>Recovery Rate (2)</t>
  </si>
  <si>
    <t>Cumulative Net Loss (3)</t>
  </si>
  <si>
    <t xml:space="preserve">   Cumulative Purchases and Originations</t>
  </si>
  <si>
    <t xml:space="preserve"> 3/31/2014</t>
  </si>
  <si>
    <t>4/1/14 - 6/30/14</t>
  </si>
  <si>
    <t xml:space="preserve"> 6/30/2014</t>
  </si>
  <si>
    <t>4/1/2014- 6/30/2014</t>
  </si>
  <si>
    <t>N/A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</si>
</sst>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_)"/>
    <numFmt numFmtId="167" formatCode="0.000%"/>
    <numFmt numFmtId="168" formatCode="&quot;$&quot;#,##0"/>
    <numFmt numFmtId="169" formatCode="m/d/yyyy"/>
    <numFmt numFmtId="170" formatCode="&quot;$&quot;#,##0.00"/>
    <numFmt numFmtId="171" formatCode="0.0"/>
    <numFmt numFmtId="172" formatCode="0.0_);\(0.0\)"/>
    <numFmt numFmtId="173" formatCode="#,##0.0"/>
  </numFmts>
  <fonts count="36">
    <font>
      <sz val="10"/>
      <name val="Arial"/>
      <family val="0"/>
    </font>
    <font>
      <sz val="11"/>
      <color indexed="63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3.9"/>
      <name val="Arial"/>
      <family val="2"/>
    </font>
    <font>
      <sz val="12"/>
      <name val="Arial"/>
      <family val="2"/>
    </font>
    <font>
      <b/>
      <sz val="7.9"/>
      <name val="Arial"/>
      <family val="2"/>
    </font>
    <font>
      <sz val="8.05"/>
      <name val="Times New Roman"/>
      <family val="1"/>
    </font>
    <font>
      <sz val="8"/>
      <name val="Times New Roman"/>
      <family val="1"/>
    </font>
    <font>
      <sz val="8.05"/>
      <name val="Arial"/>
      <family val="2"/>
    </font>
    <font>
      <b/>
      <sz val="8.05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/>
      <bottom style="thin"/>
    </border>
    <border>
      <left/>
      <right/>
      <top style="thin"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medium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double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166" fontId="20" fillId="0" borderId="0">
      <alignment/>
      <protection/>
    </xf>
    <xf numFmtId="0" fontId="30" fillId="16" borderId="0">
      <alignment/>
      <protection/>
    </xf>
    <xf numFmtId="0" fontId="30" fillId="16" borderId="0">
      <alignment/>
      <protection/>
    </xf>
    <xf numFmtId="0" fontId="30" fillId="16" borderId="0">
      <alignment/>
      <protection/>
    </xf>
    <xf numFmtId="0" fontId="30" fillId="16" borderId="0">
      <alignment/>
      <protection/>
    </xf>
    <xf numFmtId="0" fontId="0" fillId="4" borderId="7" applyNumberFormat="0" applyFont="0" applyAlignment="0" applyProtection="0"/>
    <xf numFmtId="0" fontId="21" fillId="1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3" xfId="0" applyFill="1" applyBorder="1" applyAlignment="1">
      <alignment/>
    </xf>
    <xf numFmtId="0" fontId="5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168" fontId="0" fillId="0" borderId="17" xfId="0" applyNumberFormat="1" applyFont="1" applyFill="1" applyBorder="1" applyAlignment="1">
      <alignment horizontal="center"/>
    </xf>
    <xf numFmtId="168" fontId="0" fillId="0" borderId="1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3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1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31" fillId="0" borderId="22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7" fontId="32" fillId="0" borderId="0" xfId="0" applyNumberFormat="1" applyFont="1" applyAlignment="1">
      <alignment horizontal="right" vertical="center"/>
    </xf>
    <xf numFmtId="7" fontId="32" fillId="0" borderId="23" xfId="0" applyNumberFormat="1" applyFont="1" applyBorder="1" applyAlignment="1">
      <alignment horizontal="right" vertical="center"/>
    </xf>
    <xf numFmtId="7" fontId="32" fillId="0" borderId="24" xfId="0" applyNumberFormat="1" applyFont="1" applyBorder="1" applyAlignment="1">
      <alignment horizontal="right" vertical="center"/>
    </xf>
    <xf numFmtId="7" fontId="32" fillId="0" borderId="25" xfId="0" applyNumberFormat="1" applyFont="1" applyBorder="1" applyAlignment="1">
      <alignment horizontal="right" vertical="center"/>
    </xf>
    <xf numFmtId="0" fontId="32" fillId="0" borderId="0" xfId="0" applyNumberFormat="1" applyFont="1" applyFill="1" applyBorder="1" applyAlignment="1" applyProtection="1">
      <alignment horizontal="left" vertical="center"/>
      <protection/>
    </xf>
    <xf numFmtId="10" fontId="33" fillId="0" borderId="0" xfId="64" applyNumberFormat="1" applyFont="1" applyFill="1" applyBorder="1" applyAlignment="1" applyProtection="1">
      <alignment/>
      <protection/>
    </xf>
    <xf numFmtId="0" fontId="0" fillId="0" borderId="13" xfId="0" applyFill="1" applyBorder="1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69" fontId="34" fillId="0" borderId="0" xfId="0" applyNumberFormat="1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5" fontId="0" fillId="0" borderId="0" xfId="0" applyNumberFormat="1" applyFill="1" applyBorder="1" applyAlignment="1">
      <alignment/>
    </xf>
    <xf numFmtId="10" fontId="0" fillId="0" borderId="13" xfId="64" applyNumberFormat="1" applyFont="1" applyFill="1" applyBorder="1" applyAlignment="1">
      <alignment horizontal="right"/>
    </xf>
    <xf numFmtId="10" fontId="0" fillId="0" borderId="26" xfId="64" applyNumberFormat="1" applyFont="1" applyFill="1" applyBorder="1" applyAlignment="1">
      <alignment horizontal="right"/>
    </xf>
    <xf numFmtId="168" fontId="0" fillId="0" borderId="27" xfId="0" applyNumberFormat="1" applyFont="1" applyFill="1" applyBorder="1" applyAlignment="1">
      <alignment horizontal="center"/>
    </xf>
    <xf numFmtId="168" fontId="2" fillId="0" borderId="19" xfId="42" applyNumberFormat="1" applyFont="1" applyFill="1" applyBorder="1" applyAlignment="1">
      <alignment/>
    </xf>
    <xf numFmtId="168" fontId="0" fillId="0" borderId="19" xfId="0" applyNumberFormat="1" applyFont="1" applyFill="1" applyBorder="1" applyAlignment="1">
      <alignment horizontal="center"/>
    </xf>
    <xf numFmtId="168" fontId="0" fillId="0" borderId="28" xfId="0" applyNumberFormat="1" applyFont="1" applyFill="1" applyBorder="1" applyAlignment="1">
      <alignment horizontal="center"/>
    </xf>
    <xf numFmtId="7" fontId="0" fillId="0" borderId="0" xfId="0" applyNumberFormat="1" applyFont="1" applyAlignment="1">
      <alignment/>
    </xf>
    <xf numFmtId="0" fontId="2" fillId="0" borderId="29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7" fontId="32" fillId="0" borderId="22" xfId="0" applyNumberFormat="1" applyFont="1" applyBorder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7" fontId="35" fillId="0" borderId="0" xfId="0" applyNumberFormat="1" applyFont="1" applyAlignment="1">
      <alignment horizontal="right" vertical="center"/>
    </xf>
    <xf numFmtId="7" fontId="35" fillId="0" borderId="25" xfId="0" applyNumberFormat="1" applyFont="1" applyBorder="1" applyAlignment="1">
      <alignment horizontal="right" vertical="center"/>
    </xf>
    <xf numFmtId="0" fontId="3" fillId="0" borderId="0" xfId="0" applyFont="1" applyFill="1" applyAlignment="1">
      <alignment/>
    </xf>
    <xf numFmtId="0" fontId="16" fillId="0" borderId="0" xfId="53" applyFill="1" applyBorder="1" applyAlignment="1" applyProtection="1">
      <alignment horizontal="left"/>
      <protection/>
    </xf>
    <xf numFmtId="0" fontId="3" fillId="0" borderId="3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/>
    </xf>
    <xf numFmtId="167" fontId="0" fillId="0" borderId="34" xfId="64" applyNumberFormat="1" applyFont="1" applyFill="1" applyBorder="1" applyAlignment="1">
      <alignment horizontal="center"/>
    </xf>
    <xf numFmtId="10" fontId="24" fillId="0" borderId="34" xfId="64" applyNumberFormat="1" applyFont="1" applyFill="1" applyBorder="1" applyAlignment="1">
      <alignment horizontal="center"/>
    </xf>
    <xf numFmtId="14" fontId="0" fillId="0" borderId="13" xfId="64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0" fontId="0" fillId="0" borderId="35" xfId="64" applyNumberFormat="1" applyFont="1" applyFill="1" applyBorder="1" applyAlignment="1">
      <alignment horizontal="center"/>
    </xf>
    <xf numFmtId="10" fontId="24" fillId="0" borderId="35" xfId="64" applyNumberFormat="1" applyFont="1" applyFill="1" applyBorder="1" applyAlignment="1">
      <alignment horizontal="center"/>
    </xf>
    <xf numFmtId="14" fontId="0" fillId="0" borderId="26" xfId="64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0" fontId="0" fillId="0" borderId="35" xfId="64" applyNumberFormat="1" applyFont="1" applyFill="1" applyBorder="1" applyAlignment="1">
      <alignment/>
    </xf>
    <xf numFmtId="10" fontId="25" fillId="0" borderId="34" xfId="64" applyNumberFormat="1" applyFont="1" applyFill="1" applyBorder="1" applyAlignment="1">
      <alignment horizontal="center"/>
    </xf>
    <xf numFmtId="10" fontId="2" fillId="0" borderId="26" xfId="64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/>
    </xf>
    <xf numFmtId="7" fontId="4" fillId="0" borderId="21" xfId="0" applyNumberFormat="1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6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5" fontId="0" fillId="0" borderId="13" xfId="0" applyNumberFormat="1" applyFill="1" applyBorder="1" applyAlignment="1">
      <alignment/>
    </xf>
    <xf numFmtId="5" fontId="0" fillId="0" borderId="17" xfId="42" applyNumberFormat="1" applyFont="1" applyFill="1" applyBorder="1" applyAlignment="1">
      <alignment/>
    </xf>
    <xf numFmtId="5" fontId="0" fillId="0" borderId="18" xfId="42" applyNumberFormat="1" applyFont="1" applyFill="1" applyBorder="1" applyAlignment="1">
      <alignment/>
    </xf>
    <xf numFmtId="5" fontId="0" fillId="0" borderId="39" xfId="42" applyNumberFormat="1" applyFont="1" applyFill="1" applyBorder="1" applyAlignment="1">
      <alignment/>
    </xf>
    <xf numFmtId="5" fontId="0" fillId="0" borderId="18" xfId="0" applyNumberFormat="1" applyFont="1" applyFill="1" applyBorder="1" applyAlignment="1">
      <alignment/>
    </xf>
    <xf numFmtId="5" fontId="0" fillId="0" borderId="4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64" fontId="0" fillId="0" borderId="37" xfId="42" applyNumberFormat="1" applyFont="1" applyFill="1" applyBorder="1" applyAlignment="1">
      <alignment/>
    </xf>
    <xf numFmtId="5" fontId="0" fillId="0" borderId="18" xfId="0" applyNumberFormat="1" applyFont="1" applyFill="1" applyBorder="1" applyAlignment="1">
      <alignment horizontal="center"/>
    </xf>
    <xf numFmtId="5" fontId="0" fillId="0" borderId="18" xfId="0" applyNumberFormat="1" applyFont="1" applyFill="1" applyBorder="1" applyAlignment="1">
      <alignment/>
    </xf>
    <xf numFmtId="5" fontId="0" fillId="0" borderId="40" xfId="0" applyNumberFormat="1" applyFont="1" applyFill="1" applyBorder="1" applyAlignment="1">
      <alignment horizontal="center"/>
    </xf>
    <xf numFmtId="5" fontId="0" fillId="0" borderId="19" xfId="0" applyNumberFormat="1" applyFont="1" applyFill="1" applyBorder="1" applyAlignment="1">
      <alignment horizontal="center"/>
    </xf>
    <xf numFmtId="5" fontId="0" fillId="0" borderId="19" xfId="0" applyNumberFormat="1" applyFont="1" applyFill="1" applyBorder="1" applyAlignment="1">
      <alignment/>
    </xf>
    <xf numFmtId="5" fontId="0" fillId="0" borderId="41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164" fontId="0" fillId="0" borderId="13" xfId="42" applyNumberFormat="1" applyFont="1" applyFill="1" applyBorder="1" applyAlignment="1">
      <alignment/>
    </xf>
    <xf numFmtId="10" fontId="0" fillId="0" borderId="18" xfId="64" applyNumberFormat="1" applyFont="1" applyFill="1" applyBorder="1" applyAlignment="1">
      <alignment horizontal="center"/>
    </xf>
    <xf numFmtId="10" fontId="0" fillId="0" borderId="18" xfId="64" applyNumberFormat="1" applyFont="1" applyFill="1" applyBorder="1" applyAlignment="1">
      <alignment/>
    </xf>
    <xf numFmtId="10" fontId="0" fillId="0" borderId="40" xfId="64" applyNumberFormat="1" applyFont="1" applyFill="1" applyBorder="1" applyAlignment="1">
      <alignment horizontal="center"/>
    </xf>
    <xf numFmtId="10" fontId="0" fillId="0" borderId="19" xfId="64" applyNumberFormat="1" applyFont="1" applyFill="1" applyBorder="1" applyAlignment="1">
      <alignment/>
    </xf>
    <xf numFmtId="0" fontId="2" fillId="0" borderId="0" xfId="0" applyFont="1" applyFill="1" applyAlignment="1">
      <alignment/>
    </xf>
    <xf numFmtId="5" fontId="0" fillId="0" borderId="37" xfId="42" applyNumberFormat="1" applyFont="1" applyFill="1" applyBorder="1" applyAlignment="1">
      <alignment/>
    </xf>
    <xf numFmtId="5" fontId="0" fillId="0" borderId="13" xfId="0" applyNumberFormat="1" applyFont="1" applyFill="1" applyBorder="1" applyAlignment="1">
      <alignment/>
    </xf>
    <xf numFmtId="10" fontId="0" fillId="0" borderId="18" xfId="64" applyNumberFormat="1" applyFont="1" applyFill="1" applyBorder="1" applyAlignment="1">
      <alignment/>
    </xf>
    <xf numFmtId="10" fontId="0" fillId="0" borderId="13" xfId="64" applyNumberFormat="1" applyFont="1" applyFill="1" applyBorder="1" applyAlignment="1">
      <alignment/>
    </xf>
    <xf numFmtId="171" fontId="0" fillId="0" borderId="18" xfId="0" applyNumberFormat="1" applyFont="1" applyFill="1" applyBorder="1" applyAlignment="1">
      <alignment/>
    </xf>
    <xf numFmtId="171" fontId="0" fillId="0" borderId="13" xfId="0" applyNumberFormat="1" applyFont="1" applyFill="1" applyBorder="1" applyAlignment="1">
      <alignment/>
    </xf>
    <xf numFmtId="41" fontId="0" fillId="0" borderId="18" xfId="0" applyNumberFormat="1" applyFont="1" applyFill="1" applyBorder="1" applyAlignment="1">
      <alignment/>
    </xf>
    <xf numFmtId="41" fontId="0" fillId="0" borderId="13" xfId="0" applyNumberFormat="1" applyFont="1" applyFill="1" applyBorder="1" applyAlignment="1">
      <alignment/>
    </xf>
    <xf numFmtId="5" fontId="0" fillId="0" borderId="19" xfId="0" applyNumberFormat="1" applyFont="1" applyFill="1" applyBorder="1" applyAlignment="1">
      <alignment/>
    </xf>
    <xf numFmtId="5" fontId="0" fillId="0" borderId="26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43" fontId="2" fillId="0" borderId="38" xfId="42" applyNumberFormat="1" applyFont="1" applyFill="1" applyBorder="1" applyAlignment="1">
      <alignment horizontal="center"/>
    </xf>
    <xf numFmtId="43" fontId="2" fillId="0" borderId="42" xfId="42" applyNumberFormat="1" applyFont="1" applyFill="1" applyBorder="1" applyAlignment="1">
      <alignment horizontal="center"/>
    </xf>
    <xf numFmtId="43" fontId="2" fillId="0" borderId="33" xfId="42" applyNumberFormat="1" applyFont="1" applyFill="1" applyBorder="1" applyAlignment="1">
      <alignment horizontal="center"/>
    </xf>
    <xf numFmtId="168" fontId="0" fillId="0" borderId="18" xfId="0" applyNumberFormat="1" applyFont="1" applyFill="1" applyBorder="1" applyAlignment="1">
      <alignment/>
    </xf>
    <xf numFmtId="165" fontId="0" fillId="0" borderId="27" xfId="64" applyNumberFormat="1" applyFont="1" applyFill="1" applyBorder="1" applyAlignment="1">
      <alignment/>
    </xf>
    <xf numFmtId="165" fontId="0" fillId="0" borderId="39" xfId="64" applyNumberFormat="1" applyFont="1" applyFill="1" applyBorder="1" applyAlignment="1">
      <alignment/>
    </xf>
    <xf numFmtId="165" fontId="0" fillId="0" borderId="40" xfId="64" applyNumberFormat="1" applyFont="1" applyFill="1" applyBorder="1" applyAlignment="1">
      <alignment/>
    </xf>
    <xf numFmtId="41" fontId="0" fillId="0" borderId="19" xfId="42" applyNumberFormat="1" applyFont="1" applyFill="1" applyBorder="1" applyAlignment="1">
      <alignment/>
    </xf>
    <xf numFmtId="168" fontId="0" fillId="0" borderId="19" xfId="42" applyNumberFormat="1" applyFont="1" applyFill="1" applyBorder="1" applyAlignment="1">
      <alignment/>
    </xf>
    <xf numFmtId="165" fontId="0" fillId="0" borderId="19" xfId="64" applyNumberFormat="1" applyFont="1" applyFill="1" applyBorder="1" applyAlignment="1">
      <alignment/>
    </xf>
    <xf numFmtId="165" fontId="0" fillId="0" borderId="41" xfId="64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41" fontId="2" fillId="0" borderId="35" xfId="42" applyNumberFormat="1" applyFont="1" applyFill="1" applyBorder="1" applyAlignment="1">
      <alignment/>
    </xf>
    <xf numFmtId="168" fontId="2" fillId="0" borderId="35" xfId="42" applyNumberFormat="1" applyFont="1" applyFill="1" applyBorder="1" applyAlignment="1">
      <alignment/>
    </xf>
    <xf numFmtId="9" fontId="2" fillId="0" borderId="10" xfId="64" applyFont="1" applyFill="1" applyBorder="1" applyAlignment="1">
      <alignment/>
    </xf>
    <xf numFmtId="9" fontId="2" fillId="0" borderId="41" xfId="64" applyFont="1" applyFill="1" applyBorder="1" applyAlignment="1">
      <alignment/>
    </xf>
    <xf numFmtId="10" fontId="5" fillId="0" borderId="21" xfId="64" applyNumberFormat="1" applyFont="1" applyFill="1" applyBorder="1" applyAlignment="1">
      <alignment/>
    </xf>
    <xf numFmtId="10" fontId="5" fillId="0" borderId="37" xfId="64" applyNumberFormat="1" applyFont="1" applyFill="1" applyBorder="1" applyAlignment="1">
      <alignment/>
    </xf>
    <xf numFmtId="10" fontId="5" fillId="0" borderId="15" xfId="64" applyNumberFormat="1" applyFont="1" applyFill="1" applyBorder="1" applyAlignment="1">
      <alignment/>
    </xf>
    <xf numFmtId="10" fontId="5" fillId="0" borderId="16" xfId="64" applyNumberFormat="1" applyFont="1" applyFill="1" applyBorder="1" applyAlignment="1">
      <alignment/>
    </xf>
    <xf numFmtId="43" fontId="2" fillId="0" borderId="38" xfId="42" applyFont="1" applyFill="1" applyBorder="1" applyAlignment="1">
      <alignment horizontal="center"/>
    </xf>
    <xf numFmtId="43" fontId="2" fillId="0" borderId="42" xfId="42" applyFont="1" applyFill="1" applyBorder="1" applyAlignment="1">
      <alignment horizontal="center"/>
    </xf>
    <xf numFmtId="10" fontId="5" fillId="0" borderId="0" xfId="64" applyNumberFormat="1" applyFont="1" applyFill="1" applyBorder="1" applyAlignment="1">
      <alignment/>
    </xf>
    <xf numFmtId="10" fontId="5" fillId="0" borderId="13" xfId="64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41" fontId="0" fillId="0" borderId="17" xfId="0" applyNumberFormat="1" applyFont="1" applyFill="1" applyBorder="1" applyAlignment="1">
      <alignment/>
    </xf>
    <xf numFmtId="1" fontId="0" fillId="0" borderId="18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/>
    </xf>
    <xf numFmtId="41" fontId="0" fillId="0" borderId="19" xfId="0" applyNumberFormat="1" applyFont="1" applyFill="1" applyBorder="1" applyAlignment="1">
      <alignment/>
    </xf>
    <xf numFmtId="1" fontId="0" fillId="0" borderId="26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165" fontId="0" fillId="0" borderId="17" xfId="64" applyNumberFormat="1" applyFont="1" applyFill="1" applyBorder="1" applyAlignment="1">
      <alignment/>
    </xf>
    <xf numFmtId="165" fontId="0" fillId="0" borderId="18" xfId="64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68" fontId="0" fillId="0" borderId="27" xfId="0" applyNumberFormat="1" applyFont="1" applyFill="1" applyBorder="1" applyAlignment="1">
      <alignment/>
    </xf>
    <xf numFmtId="10" fontId="0" fillId="0" borderId="13" xfId="64" applyNumberFormat="1" applyFont="1" applyFill="1" applyBorder="1" applyAlignment="1">
      <alignment horizontal="center"/>
    </xf>
    <xf numFmtId="0" fontId="0" fillId="0" borderId="45" xfId="0" applyFont="1" applyFill="1" applyBorder="1" applyAlignment="1">
      <alignment/>
    </xf>
    <xf numFmtId="10" fontId="0" fillId="0" borderId="26" xfId="64" applyNumberFormat="1" applyFont="1" applyFill="1" applyBorder="1" applyAlignment="1">
      <alignment horizontal="center"/>
    </xf>
    <xf numFmtId="168" fontId="0" fillId="0" borderId="38" xfId="0" applyNumberFormat="1" applyFont="1" applyFill="1" applyBorder="1" applyAlignment="1">
      <alignment/>
    </xf>
    <xf numFmtId="165" fontId="0" fillId="0" borderId="19" xfId="0" applyNumberFormat="1" applyFont="1" applyFill="1" applyBorder="1" applyAlignment="1">
      <alignment/>
    </xf>
    <xf numFmtId="10" fontId="0" fillId="0" borderId="0" xfId="64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indent="1"/>
    </xf>
    <xf numFmtId="0" fontId="0" fillId="0" borderId="3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5" xfId="0" applyFont="1" applyFill="1" applyBorder="1" applyAlignment="1">
      <alignment horizontal="left" indent="1"/>
    </xf>
    <xf numFmtId="0" fontId="0" fillId="0" borderId="45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 indent="1"/>
    </xf>
    <xf numFmtId="168" fontId="2" fillId="0" borderId="38" xfId="0" applyNumberFormat="1" applyFont="1" applyFill="1" applyBorder="1" applyAlignment="1">
      <alignment/>
    </xf>
    <xf numFmtId="9" fontId="2" fillId="0" borderId="19" xfId="64" applyFont="1" applyFill="1" applyBorder="1" applyAlignment="1">
      <alignment/>
    </xf>
    <xf numFmtId="0" fontId="5" fillId="0" borderId="2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37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/>
    </xf>
    <xf numFmtId="0" fontId="5" fillId="0" borderId="31" xfId="0" applyFont="1" applyFill="1" applyBorder="1" applyAlignment="1">
      <alignment/>
    </xf>
    <xf numFmtId="5" fontId="0" fillId="0" borderId="16" xfId="0" applyNumberForma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14" fontId="2" fillId="0" borderId="33" xfId="0" applyNumberFormat="1" applyFont="1" applyFill="1" applyBorder="1" applyAlignment="1">
      <alignment horizontal="center"/>
    </xf>
    <xf numFmtId="168" fontId="0" fillId="0" borderId="46" xfId="0" applyNumberFormat="1" applyFont="1" applyFill="1" applyBorder="1" applyAlignment="1">
      <alignment/>
    </xf>
    <xf numFmtId="172" fontId="2" fillId="0" borderId="43" xfId="64" applyNumberFormat="1" applyFont="1" applyFill="1" applyBorder="1" applyAlignment="1">
      <alignment horizontal="right"/>
    </xf>
    <xf numFmtId="172" fontId="2" fillId="0" borderId="35" xfId="64" applyNumberFormat="1" applyFont="1" applyFill="1" applyBorder="1" applyAlignment="1">
      <alignment horizontal="right"/>
    </xf>
    <xf numFmtId="0" fontId="2" fillId="0" borderId="34" xfId="0" applyFont="1" applyFill="1" applyBorder="1" applyAlignment="1">
      <alignment horizontal="center"/>
    </xf>
    <xf numFmtId="173" fontId="2" fillId="0" borderId="43" xfId="64" applyNumberFormat="1" applyFont="1" applyFill="1" applyBorder="1" applyAlignment="1">
      <alignment horizontal="right"/>
    </xf>
    <xf numFmtId="173" fontId="2" fillId="0" borderId="34" xfId="64" applyNumberFormat="1" applyFont="1" applyFill="1" applyBorder="1" applyAlignment="1">
      <alignment horizontal="right"/>
    </xf>
    <xf numFmtId="173" fontId="2" fillId="0" borderId="35" xfId="64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14" fontId="2" fillId="0" borderId="26" xfId="0" applyNumberFormat="1" applyFont="1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21" xfId="0" applyFill="1" applyBorder="1" applyAlignment="1">
      <alignment/>
    </xf>
    <xf numFmtId="5" fontId="0" fillId="0" borderId="43" xfId="42" applyNumberFormat="1" applyFont="1" applyFill="1" applyBorder="1" applyAlignment="1">
      <alignment/>
    </xf>
    <xf numFmtId="5" fontId="0" fillId="0" borderId="34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41" fontId="0" fillId="0" borderId="34" xfId="0" applyNumberFormat="1" applyFont="1" applyFill="1" applyBorder="1" applyAlignment="1">
      <alignment/>
    </xf>
    <xf numFmtId="5" fontId="0" fillId="0" borderId="35" xfId="0" applyNumberFormat="1" applyFont="1" applyFill="1" applyBorder="1" applyAlignment="1">
      <alignment/>
    </xf>
    <xf numFmtId="168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21" xfId="0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16" fontId="0" fillId="0" borderId="0" xfId="0" applyNumberFormat="1" applyFont="1" applyFill="1" applyAlignment="1">
      <alignment/>
    </xf>
    <xf numFmtId="0" fontId="2" fillId="0" borderId="36" xfId="0" applyFont="1" applyFill="1" applyBorder="1" applyAlignment="1">
      <alignment horizontal="left"/>
    </xf>
    <xf numFmtId="5" fontId="0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 indent="1"/>
    </xf>
    <xf numFmtId="5" fontId="0" fillId="0" borderId="16" xfId="0" applyNumberFormat="1" applyFont="1" applyFill="1" applyBorder="1" applyAlignment="1">
      <alignment horizontal="center"/>
    </xf>
    <xf numFmtId="5" fontId="0" fillId="0" borderId="40" xfId="0" applyNumberFormat="1" applyFont="1" applyFill="1" applyBorder="1" applyAlignment="1">
      <alignment horizontal="right"/>
    </xf>
    <xf numFmtId="5" fontId="0" fillId="0" borderId="41" xfId="0" applyNumberFormat="1" applyFont="1" applyFill="1" applyBorder="1" applyAlignment="1">
      <alignment horizontal="right"/>
    </xf>
    <xf numFmtId="0" fontId="5" fillId="0" borderId="42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5" fontId="0" fillId="0" borderId="37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left" indent="1"/>
    </xf>
    <xf numFmtId="5" fontId="0" fillId="0" borderId="26" xfId="0" applyNumberFormat="1" applyFont="1" applyFill="1" applyBorder="1" applyAlignment="1">
      <alignment horizontal="center"/>
    </xf>
    <xf numFmtId="9" fontId="2" fillId="0" borderId="38" xfId="64" applyFont="1" applyFill="1" applyBorder="1" applyAlignment="1">
      <alignment/>
    </xf>
    <xf numFmtId="170" fontId="0" fillId="0" borderId="27" xfId="0" applyNumberFormat="1" applyFont="1" applyFill="1" applyBorder="1" applyAlignment="1">
      <alignment/>
    </xf>
    <xf numFmtId="168" fontId="0" fillId="0" borderId="17" xfId="0" applyNumberFormat="1" applyFont="1" applyFill="1" applyBorder="1" applyAlignment="1">
      <alignment/>
    </xf>
    <xf numFmtId="168" fontId="0" fillId="0" borderId="19" xfId="0" applyNumberFormat="1" applyFont="1" applyFill="1" applyBorder="1" applyAlignment="1">
      <alignment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" fillId="0" borderId="21" xfId="0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5" fontId="4" fillId="0" borderId="0" xfId="0" applyNumberFormat="1" applyFont="1" applyFill="1" applyAlignment="1">
      <alignment/>
    </xf>
    <xf numFmtId="170" fontId="4" fillId="0" borderId="21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0" fontId="2" fillId="0" borderId="29" xfId="64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2" fillId="0" borderId="42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2" fillId="0" borderId="47" xfId="0" applyFont="1" applyFill="1" applyBorder="1" applyAlignment="1">
      <alignment horizontal="center"/>
    </xf>
    <xf numFmtId="16" fontId="0" fillId="0" borderId="0" xfId="0" applyNumberFormat="1" applyFill="1" applyAlignment="1">
      <alignment/>
    </xf>
    <xf numFmtId="0" fontId="5" fillId="0" borderId="0" xfId="45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0" fontId="26" fillId="0" borderId="48" xfId="0" applyFont="1" applyFill="1" applyBorder="1" applyAlignment="1">
      <alignment/>
    </xf>
    <xf numFmtId="0" fontId="0" fillId="0" borderId="49" xfId="0" applyFill="1" applyBorder="1" applyAlignment="1">
      <alignment/>
    </xf>
    <xf numFmtId="0" fontId="26" fillId="0" borderId="0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2" fillId="0" borderId="13" xfId="0" applyFont="1" applyFill="1" applyBorder="1" applyAlignment="1">
      <alignment horizontal="center"/>
    </xf>
    <xf numFmtId="5" fontId="0" fillId="0" borderId="26" xfId="0" applyNumberFormat="1" applyFill="1" applyBorder="1" applyAlignment="1">
      <alignment/>
    </xf>
    <xf numFmtId="5" fontId="0" fillId="0" borderId="50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27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51" xfId="0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5" fontId="0" fillId="0" borderId="0" xfId="0" applyNumberFormat="1" applyFill="1" applyAlignment="1">
      <alignment/>
    </xf>
    <xf numFmtId="5" fontId="0" fillId="0" borderId="10" xfId="0" applyNumberFormat="1" applyFill="1" applyBorder="1" applyAlignment="1">
      <alignment/>
    </xf>
    <xf numFmtId="0" fontId="24" fillId="0" borderId="0" xfId="0" applyFont="1" applyFill="1" applyAlignment="1">
      <alignment horizontal="right"/>
    </xf>
    <xf numFmtId="7" fontId="24" fillId="0" borderId="0" xfId="0" applyNumberFormat="1" applyFont="1" applyFill="1" applyAlignment="1">
      <alignment horizontal="right"/>
    </xf>
    <xf numFmtId="168" fontId="0" fillId="0" borderId="0" xfId="0" applyNumberFormat="1" applyFill="1" applyAlignment="1">
      <alignment/>
    </xf>
    <xf numFmtId="0" fontId="2" fillId="0" borderId="48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0" fillId="0" borderId="10" xfId="0" applyFill="1" applyBorder="1" applyAlignment="1">
      <alignment/>
    </xf>
    <xf numFmtId="14" fontId="0" fillId="0" borderId="26" xfId="0" applyNumberFormat="1" applyFill="1" applyBorder="1" applyAlignment="1">
      <alignment/>
    </xf>
    <xf numFmtId="0" fontId="0" fillId="0" borderId="0" xfId="0" applyFill="1" applyBorder="1" applyAlignment="1">
      <alignment/>
    </xf>
    <xf numFmtId="168" fontId="0" fillId="0" borderId="13" xfId="0" applyNumberFormat="1" applyFill="1" applyBorder="1" applyAlignment="1">
      <alignment/>
    </xf>
    <xf numFmtId="168" fontId="0" fillId="0" borderId="13" xfId="0" applyNumberForma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170" fontId="24" fillId="0" borderId="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18" xfId="0" applyFill="1" applyBorder="1" applyAlignment="1">
      <alignment/>
    </xf>
    <xf numFmtId="168" fontId="0" fillId="0" borderId="18" xfId="0" applyNumberFormat="1" applyFill="1" applyBorder="1" applyAlignment="1">
      <alignment/>
    </xf>
    <xf numFmtId="168" fontId="0" fillId="0" borderId="40" xfId="0" applyNumberFormat="1" applyFill="1" applyBorder="1" applyAlignment="1">
      <alignment/>
    </xf>
    <xf numFmtId="170" fontId="0" fillId="0" borderId="18" xfId="0" applyNumberFormat="1" applyFill="1" applyBorder="1" applyAlignment="1">
      <alignment/>
    </xf>
    <xf numFmtId="170" fontId="0" fillId="0" borderId="40" xfId="0" applyNumberFormat="1" applyFill="1" applyBorder="1" applyAlignment="1">
      <alignment/>
    </xf>
    <xf numFmtId="168" fontId="0" fillId="0" borderId="19" xfId="0" applyNumberFormat="1" applyFill="1" applyBorder="1" applyAlignment="1">
      <alignment/>
    </xf>
    <xf numFmtId="170" fontId="0" fillId="0" borderId="26" xfId="0" applyNumberFormat="1" applyFill="1" applyBorder="1" applyAlignment="1">
      <alignment/>
    </xf>
    <xf numFmtId="170" fontId="0" fillId="0" borderId="13" xfId="0" applyNumberFormat="1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40" xfId="0" applyFill="1" applyBorder="1" applyAlignment="1">
      <alignment/>
    </xf>
    <xf numFmtId="168" fontId="0" fillId="0" borderId="41" xfId="0" applyNumberFormat="1" applyFill="1" applyBorder="1" applyAlignment="1">
      <alignment/>
    </xf>
    <xf numFmtId="0" fontId="0" fillId="0" borderId="56" xfId="0" applyFill="1" applyBorder="1" applyAlignment="1">
      <alignment/>
    </xf>
    <xf numFmtId="0" fontId="2" fillId="0" borderId="46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16" fillId="0" borderId="15" xfId="53" applyFill="1" applyBorder="1" applyAlignment="1" applyProtection="1">
      <alignment horizontal="left"/>
      <protection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10" fontId="2" fillId="0" borderId="10" xfId="64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8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2" fillId="0" borderId="47" xfId="0" applyFont="1" applyFill="1" applyBorder="1" applyAlignment="1">
      <alignment horizontal="center"/>
    </xf>
    <xf numFmtId="14" fontId="0" fillId="0" borderId="13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14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- Style1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Percent 2" xfId="65"/>
    <cellStyle name="Percent 3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94</xdr:row>
      <xdr:rowOff>0</xdr:rowOff>
    </xdr:from>
    <xdr:to>
      <xdr:col>8</xdr:col>
      <xdr:colOff>419100</xdr:colOff>
      <xdr:row>94</xdr:row>
      <xdr:rowOff>0</xdr:rowOff>
    </xdr:to>
    <xdr:sp>
      <xdr:nvSpPr>
        <xdr:cNvPr id="1" name="AutoShape 1"/>
        <xdr:cNvSpPr>
          <a:spLocks/>
        </xdr:cNvSpPr>
      </xdr:nvSpPr>
      <xdr:spPr>
        <a:xfrm rot="16200000">
          <a:off x="7896225" y="1556385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83</xdr:row>
      <xdr:rowOff>0</xdr:rowOff>
    </xdr:from>
    <xdr:to>
      <xdr:col>8</xdr:col>
      <xdr:colOff>419100</xdr:colOff>
      <xdr:row>83</xdr:row>
      <xdr:rowOff>0</xdr:rowOff>
    </xdr:to>
    <xdr:sp>
      <xdr:nvSpPr>
        <xdr:cNvPr id="2" name="AutoShape 3"/>
        <xdr:cNvSpPr>
          <a:spLocks/>
        </xdr:cNvSpPr>
      </xdr:nvSpPr>
      <xdr:spPr>
        <a:xfrm rot="16200000">
          <a:off x="7896225" y="1379220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86</xdr:row>
      <xdr:rowOff>0</xdr:rowOff>
    </xdr:from>
    <xdr:to>
      <xdr:col>8</xdr:col>
      <xdr:colOff>419100</xdr:colOff>
      <xdr:row>86</xdr:row>
      <xdr:rowOff>0</xdr:rowOff>
    </xdr:to>
    <xdr:sp>
      <xdr:nvSpPr>
        <xdr:cNvPr id="3" name="AutoShape 5"/>
        <xdr:cNvSpPr>
          <a:spLocks/>
        </xdr:cNvSpPr>
      </xdr:nvSpPr>
      <xdr:spPr>
        <a:xfrm rot="16200000">
          <a:off x="7896225" y="14277975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180</xdr:row>
      <xdr:rowOff>0</xdr:rowOff>
    </xdr:from>
    <xdr:to>
      <xdr:col>11</xdr:col>
      <xdr:colOff>419100</xdr:colOff>
      <xdr:row>180</xdr:row>
      <xdr:rowOff>0</xdr:rowOff>
    </xdr:to>
    <xdr:sp>
      <xdr:nvSpPr>
        <xdr:cNvPr id="4" name="AutoShape 6"/>
        <xdr:cNvSpPr>
          <a:spLocks/>
        </xdr:cNvSpPr>
      </xdr:nvSpPr>
      <xdr:spPr>
        <a:xfrm rot="16200000">
          <a:off x="11220450" y="29441775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180</xdr:row>
      <xdr:rowOff>0</xdr:rowOff>
    </xdr:from>
    <xdr:to>
      <xdr:col>11</xdr:col>
      <xdr:colOff>419100</xdr:colOff>
      <xdr:row>180</xdr:row>
      <xdr:rowOff>0</xdr:rowOff>
    </xdr:to>
    <xdr:sp>
      <xdr:nvSpPr>
        <xdr:cNvPr id="5" name="AutoShape 8"/>
        <xdr:cNvSpPr>
          <a:spLocks/>
        </xdr:cNvSpPr>
      </xdr:nvSpPr>
      <xdr:spPr>
        <a:xfrm rot="16200000">
          <a:off x="11220450" y="29441775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151</xdr:row>
      <xdr:rowOff>0</xdr:rowOff>
    </xdr:from>
    <xdr:to>
      <xdr:col>15</xdr:col>
      <xdr:colOff>419100</xdr:colOff>
      <xdr:row>151</xdr:row>
      <xdr:rowOff>0</xdr:rowOff>
    </xdr:to>
    <xdr:sp>
      <xdr:nvSpPr>
        <xdr:cNvPr id="6" name="AutoShape 9"/>
        <xdr:cNvSpPr>
          <a:spLocks/>
        </xdr:cNvSpPr>
      </xdr:nvSpPr>
      <xdr:spPr>
        <a:xfrm rot="16200000">
          <a:off x="14630400" y="24793575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sac.org/" TargetMode="External" /><Relationship Id="rId2" Type="http://schemas.openxmlformats.org/officeDocument/2006/relationships/hyperlink" Target="mailto:investorrelations@vsac.org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vestorrelations@vsac.org" TargetMode="External" /><Relationship Id="rId2" Type="http://schemas.openxmlformats.org/officeDocument/2006/relationships/hyperlink" Target="http://www.vsac.org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8"/>
  <sheetViews>
    <sheetView showGridLines="0" tabSelected="1" zoomScale="85" zoomScaleNormal="85" zoomScalePageLayoutView="0" workbookViewId="0" topLeftCell="A1">
      <selection activeCell="I169" sqref="I169:I174"/>
    </sheetView>
  </sheetViews>
  <sheetFormatPr defaultColWidth="9.140625" defaultRowHeight="12.75"/>
  <cols>
    <col min="1" max="1" width="2.8515625" style="17" customWidth="1"/>
    <col min="2" max="2" width="17.8515625" style="17" customWidth="1"/>
    <col min="3" max="3" width="18.8515625" style="17" bestFit="1" customWidth="1"/>
    <col min="4" max="4" width="13.421875" style="17" customWidth="1"/>
    <col min="5" max="5" width="10.8515625" style="17" customWidth="1"/>
    <col min="6" max="6" width="16.00390625" style="17" bestFit="1" customWidth="1"/>
    <col min="7" max="7" width="18.7109375" style="17" customWidth="1"/>
    <col min="8" max="8" width="19.28125" style="17" customWidth="1"/>
    <col min="9" max="9" width="18.7109375" style="17" bestFit="1" customWidth="1"/>
    <col min="10" max="10" width="14.28125" style="17" customWidth="1"/>
    <col min="11" max="11" width="16.8515625" style="17" bestFit="1" customWidth="1"/>
    <col min="12" max="12" width="19.140625" style="17" customWidth="1"/>
    <col min="13" max="13" width="11.7109375" style="17" customWidth="1"/>
    <col min="14" max="14" width="12.8515625" style="17" bestFit="1" customWidth="1"/>
    <col min="15" max="15" width="7.421875" style="17" bestFit="1" customWidth="1"/>
    <col min="16" max="20" width="15.8515625" style="17" customWidth="1"/>
    <col min="21" max="16384" width="9.140625" style="17" customWidth="1"/>
  </cols>
  <sheetData>
    <row r="1" spans="1:10" ht="15.75">
      <c r="A1" s="70" t="s">
        <v>88</v>
      </c>
      <c r="J1" s="239"/>
    </row>
    <row r="2" ht="15.75">
      <c r="A2" s="70" t="s">
        <v>264</v>
      </c>
    </row>
    <row r="3" ht="13.5" thickBot="1"/>
    <row r="4" spans="2:10" ht="12.75">
      <c r="B4" s="347" t="s">
        <v>0</v>
      </c>
      <c r="C4" s="348"/>
      <c r="D4" s="355" t="s">
        <v>137</v>
      </c>
      <c r="E4" s="355"/>
      <c r="F4" s="355"/>
      <c r="G4" s="356"/>
      <c r="I4" s="354"/>
      <c r="J4" s="354"/>
    </row>
    <row r="5" spans="2:13" ht="12.75">
      <c r="B5" s="343" t="s">
        <v>1</v>
      </c>
      <c r="C5" s="344"/>
      <c r="D5" s="351" t="s">
        <v>95</v>
      </c>
      <c r="E5" s="351"/>
      <c r="F5" s="351"/>
      <c r="G5" s="352"/>
      <c r="I5" s="354"/>
      <c r="J5" s="354"/>
      <c r="L5" s="349"/>
      <c r="M5" s="349"/>
    </row>
    <row r="6" spans="2:13" ht="12.75">
      <c r="B6" s="343" t="s">
        <v>2</v>
      </c>
      <c r="C6" s="344"/>
      <c r="D6" s="353">
        <v>41820</v>
      </c>
      <c r="E6" s="351"/>
      <c r="F6" s="351"/>
      <c r="G6" s="352"/>
      <c r="I6" s="354"/>
      <c r="J6" s="354"/>
      <c r="L6" s="349"/>
      <c r="M6" s="349"/>
    </row>
    <row r="7" spans="2:13" ht="12.75">
      <c r="B7" s="343" t="s">
        <v>5</v>
      </c>
      <c r="C7" s="344"/>
      <c r="D7" s="350" t="s">
        <v>371</v>
      </c>
      <c r="E7" s="351"/>
      <c r="F7" s="351"/>
      <c r="G7" s="352"/>
      <c r="L7" s="349"/>
      <c r="M7" s="349"/>
    </row>
    <row r="8" spans="2:7" ht="12.75">
      <c r="B8" s="274" t="s">
        <v>80</v>
      </c>
      <c r="C8" s="275"/>
      <c r="D8" s="71" t="s">
        <v>270</v>
      </c>
      <c r="E8" s="276"/>
      <c r="F8" s="276"/>
      <c r="G8" s="277"/>
    </row>
    <row r="9" spans="2:7" ht="13.5" thickBot="1">
      <c r="B9" s="345" t="s">
        <v>3</v>
      </c>
      <c r="C9" s="346"/>
      <c r="D9" s="329" t="s">
        <v>200</v>
      </c>
      <c r="E9" s="330"/>
      <c r="F9" s="330"/>
      <c r="G9" s="331"/>
    </row>
    <row r="10" spans="2:3" ht="12.75">
      <c r="B10" s="21"/>
      <c r="C10" s="21"/>
    </row>
    <row r="11" ht="13.5" thickBot="1"/>
    <row r="12" spans="1:14" ht="15.75">
      <c r="A12" s="72" t="s">
        <v>251</v>
      </c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5"/>
    </row>
    <row r="13" spans="1:14" ht="6.75" customHeight="1">
      <c r="A13" s="23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76"/>
    </row>
    <row r="14" spans="1:14" ht="25.5">
      <c r="A14" s="77"/>
      <c r="B14" s="63" t="s">
        <v>4</v>
      </c>
      <c r="C14" s="63" t="s">
        <v>6</v>
      </c>
      <c r="D14" s="64" t="s">
        <v>207</v>
      </c>
      <c r="E14" s="267" t="s">
        <v>212</v>
      </c>
      <c r="F14" s="63" t="s">
        <v>85</v>
      </c>
      <c r="G14" s="63" t="s">
        <v>11</v>
      </c>
      <c r="H14" s="63" t="s">
        <v>7</v>
      </c>
      <c r="I14" s="63" t="s">
        <v>8</v>
      </c>
      <c r="J14" s="63" t="s">
        <v>9</v>
      </c>
      <c r="K14" s="63" t="s">
        <v>10</v>
      </c>
      <c r="L14" s="64" t="s">
        <v>84</v>
      </c>
      <c r="M14" s="63" t="s">
        <v>12</v>
      </c>
      <c r="N14" s="78" t="s">
        <v>45</v>
      </c>
    </row>
    <row r="15" spans="1:14" ht="12.75">
      <c r="A15" s="23"/>
      <c r="B15" s="21" t="s">
        <v>90</v>
      </c>
      <c r="C15" s="79" t="s">
        <v>135</v>
      </c>
      <c r="D15" s="18" t="s">
        <v>205</v>
      </c>
      <c r="E15" s="80">
        <v>0.003</v>
      </c>
      <c r="F15" s="19" t="s">
        <v>89</v>
      </c>
      <c r="G15" s="29">
        <v>38000000</v>
      </c>
      <c r="H15" s="29">
        <v>2100000</v>
      </c>
      <c r="I15" s="29">
        <v>276.16438356164383</v>
      </c>
      <c r="J15" s="29">
        <v>0</v>
      </c>
      <c r="K15" s="58">
        <v>2100000</v>
      </c>
      <c r="L15" s="28">
        <v>2100000</v>
      </c>
      <c r="M15" s="81">
        <v>0.03156708004509583</v>
      </c>
      <c r="N15" s="82">
        <v>48563</v>
      </c>
    </row>
    <row r="16" spans="1:14" ht="12.75">
      <c r="A16" s="23"/>
      <c r="B16" s="21" t="s">
        <v>91</v>
      </c>
      <c r="C16" s="79" t="s">
        <v>123</v>
      </c>
      <c r="D16" s="19" t="s">
        <v>206</v>
      </c>
      <c r="E16" s="80">
        <v>0</v>
      </c>
      <c r="F16" s="19" t="s">
        <v>89</v>
      </c>
      <c r="G16" s="29">
        <v>27500000</v>
      </c>
      <c r="H16" s="29">
        <v>950000</v>
      </c>
      <c r="I16" s="29">
        <v>0</v>
      </c>
      <c r="J16" s="29">
        <v>50000</v>
      </c>
      <c r="K16" s="58">
        <v>900000</v>
      </c>
      <c r="L16" s="29">
        <v>900000</v>
      </c>
      <c r="M16" s="81">
        <v>0.013528748590755355</v>
      </c>
      <c r="N16" s="82">
        <v>50024</v>
      </c>
    </row>
    <row r="17" spans="1:14" ht="12.75">
      <c r="A17" s="23"/>
      <c r="B17" s="21" t="s">
        <v>92</v>
      </c>
      <c r="C17" s="79" t="s">
        <v>124</v>
      </c>
      <c r="D17" s="19" t="s">
        <v>206</v>
      </c>
      <c r="E17" s="80">
        <v>0</v>
      </c>
      <c r="F17" s="19" t="s">
        <v>89</v>
      </c>
      <c r="G17" s="29">
        <v>27500000</v>
      </c>
      <c r="H17" s="29">
        <v>1750000</v>
      </c>
      <c r="I17" s="29">
        <v>0</v>
      </c>
      <c r="J17" s="29">
        <v>0</v>
      </c>
      <c r="K17" s="58">
        <v>1750000</v>
      </c>
      <c r="L17" s="29">
        <v>1750000</v>
      </c>
      <c r="M17" s="81">
        <v>0.026305900037579856</v>
      </c>
      <c r="N17" s="82">
        <v>50024</v>
      </c>
    </row>
    <row r="18" spans="1:14" ht="12.75">
      <c r="A18" s="23"/>
      <c r="B18" s="21" t="s">
        <v>93</v>
      </c>
      <c r="C18" s="79" t="s">
        <v>122</v>
      </c>
      <c r="D18" s="19" t="s">
        <v>206</v>
      </c>
      <c r="E18" s="80">
        <v>0.00455</v>
      </c>
      <c r="F18" s="19" t="s">
        <v>89</v>
      </c>
      <c r="G18" s="29">
        <v>25000000</v>
      </c>
      <c r="H18" s="29">
        <v>17050000</v>
      </c>
      <c r="I18" s="29">
        <v>1211.6712328767123</v>
      </c>
      <c r="J18" s="29">
        <v>850000</v>
      </c>
      <c r="K18" s="58">
        <v>16200000</v>
      </c>
      <c r="L18" s="29">
        <v>16200000</v>
      </c>
      <c r="M18" s="81">
        <v>0.24351747463359638</v>
      </c>
      <c r="N18" s="82">
        <v>50024</v>
      </c>
    </row>
    <row r="19" spans="1:14" ht="12.75">
      <c r="A19" s="23"/>
      <c r="B19" s="21" t="s">
        <v>94</v>
      </c>
      <c r="C19" s="79" t="s">
        <v>125</v>
      </c>
      <c r="D19" s="19" t="s">
        <v>205</v>
      </c>
      <c r="E19" s="80">
        <v>0.00398</v>
      </c>
      <c r="F19" s="19" t="s">
        <v>89</v>
      </c>
      <c r="G19" s="29">
        <v>33750000</v>
      </c>
      <c r="H19" s="29">
        <v>11000000</v>
      </c>
      <c r="I19" s="29">
        <v>1918.4</v>
      </c>
      <c r="J19" s="29">
        <v>0</v>
      </c>
      <c r="K19" s="58">
        <v>11000000</v>
      </c>
      <c r="L19" s="29">
        <v>11000000</v>
      </c>
      <c r="M19" s="81">
        <v>0.16535137166478767</v>
      </c>
      <c r="N19" s="82">
        <v>50024</v>
      </c>
    </row>
    <row r="20" spans="1:14" ht="12.75">
      <c r="A20" s="23"/>
      <c r="B20" s="21" t="s">
        <v>96</v>
      </c>
      <c r="C20" s="79" t="s">
        <v>126</v>
      </c>
      <c r="D20" s="19" t="s">
        <v>205</v>
      </c>
      <c r="E20" s="80">
        <v>0.00345</v>
      </c>
      <c r="F20" s="19" t="s">
        <v>89</v>
      </c>
      <c r="G20" s="29">
        <v>45000000</v>
      </c>
      <c r="H20" s="29">
        <v>7650000</v>
      </c>
      <c r="I20" s="29">
        <v>1149.3698630136987</v>
      </c>
      <c r="J20" s="29">
        <v>50000</v>
      </c>
      <c r="K20" s="58">
        <v>7600000</v>
      </c>
      <c r="L20" s="29">
        <v>7600000</v>
      </c>
      <c r="M20" s="81">
        <v>0.11424276587748966</v>
      </c>
      <c r="N20" s="82">
        <v>50389</v>
      </c>
    </row>
    <row r="21" spans="1:14" ht="12.75">
      <c r="A21" s="23"/>
      <c r="B21" s="21" t="s">
        <v>98</v>
      </c>
      <c r="C21" s="79" t="s">
        <v>127</v>
      </c>
      <c r="D21" s="19" t="s">
        <v>206</v>
      </c>
      <c r="E21" s="80">
        <v>0</v>
      </c>
      <c r="F21" s="19" t="s">
        <v>89</v>
      </c>
      <c r="G21" s="29">
        <v>65800000</v>
      </c>
      <c r="H21" s="29">
        <v>3000000</v>
      </c>
      <c r="I21" s="29">
        <v>0</v>
      </c>
      <c r="J21" s="29">
        <v>0</v>
      </c>
      <c r="K21" s="58">
        <v>3000000</v>
      </c>
      <c r="L21" s="29">
        <v>3000000</v>
      </c>
      <c r="M21" s="81">
        <v>0.04509582863585118</v>
      </c>
      <c r="N21" s="82">
        <v>50754</v>
      </c>
    </row>
    <row r="22" spans="1:14" ht="12.75">
      <c r="A22" s="23"/>
      <c r="B22" s="21" t="s">
        <v>97</v>
      </c>
      <c r="C22" s="79" t="s">
        <v>128</v>
      </c>
      <c r="D22" s="19" t="s">
        <v>205</v>
      </c>
      <c r="E22" s="80">
        <v>0.00035</v>
      </c>
      <c r="F22" s="19" t="s">
        <v>89</v>
      </c>
      <c r="G22" s="29">
        <v>55000000</v>
      </c>
      <c r="H22" s="29">
        <v>50000</v>
      </c>
      <c r="I22" s="29">
        <v>0.77</v>
      </c>
      <c r="J22" s="29">
        <v>0</v>
      </c>
      <c r="K22" s="58">
        <v>50000</v>
      </c>
      <c r="L22" s="29">
        <v>50000</v>
      </c>
      <c r="M22" s="81">
        <v>0.000751597143930853</v>
      </c>
      <c r="N22" s="82">
        <v>50754</v>
      </c>
    </row>
    <row r="23" spans="1:14" ht="12.75">
      <c r="A23" s="23"/>
      <c r="B23" s="21" t="s">
        <v>99</v>
      </c>
      <c r="C23" s="79" t="s">
        <v>129</v>
      </c>
      <c r="D23" s="19" t="s">
        <v>206</v>
      </c>
      <c r="E23" s="80">
        <v>0</v>
      </c>
      <c r="F23" s="19" t="s">
        <v>89</v>
      </c>
      <c r="G23" s="29">
        <v>59800000</v>
      </c>
      <c r="H23" s="29">
        <v>3825000</v>
      </c>
      <c r="I23" s="29">
        <v>0</v>
      </c>
      <c r="J23" s="29">
        <v>0</v>
      </c>
      <c r="K23" s="58">
        <v>3825000</v>
      </c>
      <c r="L23" s="29">
        <v>3825000</v>
      </c>
      <c r="M23" s="81">
        <v>0.05749718151071026</v>
      </c>
      <c r="N23" s="82">
        <v>51119</v>
      </c>
    </row>
    <row r="24" spans="1:14" ht="12.75">
      <c r="A24" s="23"/>
      <c r="B24" s="21" t="s">
        <v>100</v>
      </c>
      <c r="C24" s="79" t="s">
        <v>130</v>
      </c>
      <c r="D24" s="19" t="s">
        <v>206</v>
      </c>
      <c r="E24" s="80">
        <v>0</v>
      </c>
      <c r="F24" s="19" t="s">
        <v>89</v>
      </c>
      <c r="G24" s="29">
        <v>59800000</v>
      </c>
      <c r="H24" s="29">
        <v>8175000</v>
      </c>
      <c r="I24" s="29">
        <v>0</v>
      </c>
      <c r="J24" s="29">
        <v>0</v>
      </c>
      <c r="K24" s="58">
        <v>8175000</v>
      </c>
      <c r="L24" s="29">
        <v>8175000</v>
      </c>
      <c r="M24" s="81">
        <v>0.12288613303269448</v>
      </c>
      <c r="N24" s="82">
        <v>51119</v>
      </c>
    </row>
    <row r="25" spans="1:14" ht="12.75">
      <c r="A25" s="23"/>
      <c r="B25" s="21" t="s">
        <v>101</v>
      </c>
      <c r="C25" s="79" t="s">
        <v>131</v>
      </c>
      <c r="D25" s="19" t="s">
        <v>205</v>
      </c>
      <c r="E25" s="80">
        <v>0.00159</v>
      </c>
      <c r="F25" s="19" t="s">
        <v>89</v>
      </c>
      <c r="G25" s="29">
        <v>58400000</v>
      </c>
      <c r="H25" s="29">
        <v>700000</v>
      </c>
      <c r="I25" s="29">
        <v>0</v>
      </c>
      <c r="J25" s="29">
        <v>700000</v>
      </c>
      <c r="K25" s="58">
        <v>0</v>
      </c>
      <c r="L25" s="29">
        <v>0</v>
      </c>
      <c r="M25" s="81">
        <v>0</v>
      </c>
      <c r="N25" s="82">
        <v>51485</v>
      </c>
    </row>
    <row r="26" spans="1:14" ht="12.75">
      <c r="A26" s="23"/>
      <c r="B26" s="21" t="s">
        <v>102</v>
      </c>
      <c r="C26" s="79" t="s">
        <v>132</v>
      </c>
      <c r="D26" s="19" t="s">
        <v>205</v>
      </c>
      <c r="E26" s="80">
        <v>0.00212</v>
      </c>
      <c r="F26" s="19" t="s">
        <v>89</v>
      </c>
      <c r="G26" s="29">
        <v>69450000</v>
      </c>
      <c r="H26" s="29">
        <v>8300000</v>
      </c>
      <c r="I26" s="29">
        <v>630.8</v>
      </c>
      <c r="J26" s="29">
        <v>0</v>
      </c>
      <c r="K26" s="58">
        <v>8300000</v>
      </c>
      <c r="L26" s="29">
        <v>8300000</v>
      </c>
      <c r="M26" s="81">
        <v>0.1247651258925216</v>
      </c>
      <c r="N26" s="82">
        <v>51850</v>
      </c>
    </row>
    <row r="27" spans="1:14" ht="12.75">
      <c r="A27" s="23"/>
      <c r="B27" s="21" t="s">
        <v>103</v>
      </c>
      <c r="C27" s="79" t="s">
        <v>133</v>
      </c>
      <c r="D27" s="19" t="s">
        <v>205</v>
      </c>
      <c r="E27" s="80">
        <v>0.00212</v>
      </c>
      <c r="F27" s="19" t="s">
        <v>89</v>
      </c>
      <c r="G27" s="29">
        <v>69450000</v>
      </c>
      <c r="H27" s="29">
        <v>3000000</v>
      </c>
      <c r="I27" s="29">
        <v>228</v>
      </c>
      <c r="J27" s="29">
        <v>0</v>
      </c>
      <c r="K27" s="58">
        <v>3000000</v>
      </c>
      <c r="L27" s="29">
        <v>3000000</v>
      </c>
      <c r="M27" s="81">
        <v>0.04509582863585118</v>
      </c>
      <c r="N27" s="82">
        <v>51850</v>
      </c>
    </row>
    <row r="28" spans="1:14" ht="12.75">
      <c r="A28" s="23"/>
      <c r="B28" s="21" t="s">
        <v>104</v>
      </c>
      <c r="C28" s="79" t="s">
        <v>134</v>
      </c>
      <c r="D28" s="19" t="s">
        <v>206</v>
      </c>
      <c r="E28" s="80">
        <v>0</v>
      </c>
      <c r="F28" s="19" t="s">
        <v>89</v>
      </c>
      <c r="G28" s="29">
        <v>91100000</v>
      </c>
      <c r="H28" s="29">
        <v>625000</v>
      </c>
      <c r="I28" s="29">
        <v>0</v>
      </c>
      <c r="J28" s="29">
        <v>0</v>
      </c>
      <c r="K28" s="58">
        <v>625000</v>
      </c>
      <c r="L28" s="29">
        <v>625000</v>
      </c>
      <c r="M28" s="81">
        <v>0.009394964299135663</v>
      </c>
      <c r="N28" s="82">
        <v>51850</v>
      </c>
    </row>
    <row r="29" spans="1:14" ht="12.75">
      <c r="A29" s="24"/>
      <c r="B29" s="22"/>
      <c r="C29" s="83"/>
      <c r="D29" s="20"/>
      <c r="E29" s="84"/>
      <c r="F29" s="20"/>
      <c r="G29" s="60"/>
      <c r="H29" s="60"/>
      <c r="I29" s="60"/>
      <c r="J29" s="60"/>
      <c r="K29" s="61"/>
      <c r="L29" s="60"/>
      <c r="M29" s="85"/>
      <c r="N29" s="86"/>
    </row>
    <row r="30" spans="1:14" ht="12.75">
      <c r="A30" s="24"/>
      <c r="B30" s="6" t="s">
        <v>39</v>
      </c>
      <c r="C30" s="87"/>
      <c r="D30" s="88"/>
      <c r="E30" s="89"/>
      <c r="F30" s="20"/>
      <c r="G30" s="59">
        <v>725550000</v>
      </c>
      <c r="H30" s="59">
        <v>68175000</v>
      </c>
      <c r="I30" s="59">
        <v>5415.175479452056</v>
      </c>
      <c r="J30" s="59">
        <v>1650000</v>
      </c>
      <c r="K30" s="59">
        <v>66525000</v>
      </c>
      <c r="L30" s="59">
        <v>66525000</v>
      </c>
      <c r="M30" s="90">
        <v>0.9999999999999998</v>
      </c>
      <c r="N30" s="91"/>
    </row>
    <row r="31" spans="1:14" s="95" customFormat="1" ht="11.25">
      <c r="A31" s="92" t="s">
        <v>13</v>
      </c>
      <c r="B31" s="25"/>
      <c r="C31" s="260" t="s">
        <v>211</v>
      </c>
      <c r="D31" s="2"/>
      <c r="E31" s="25"/>
      <c r="F31" s="25"/>
      <c r="G31" s="25"/>
      <c r="H31" s="264"/>
      <c r="I31" s="93"/>
      <c r="J31" s="25"/>
      <c r="K31" s="264"/>
      <c r="L31" s="2"/>
      <c r="M31" s="25"/>
      <c r="N31" s="94"/>
    </row>
    <row r="32" spans="1:14" s="95" customFormat="1" ht="12" thickBot="1">
      <c r="A32" s="13" t="s">
        <v>14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96"/>
    </row>
    <row r="33" spans="1:14" s="95" customFormat="1" ht="12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s="95" customFormat="1" ht="15.75">
      <c r="A34" s="72" t="s">
        <v>253</v>
      </c>
      <c r="B34" s="74"/>
      <c r="C34" s="74"/>
      <c r="D34" s="74"/>
      <c r="E34" s="74"/>
      <c r="F34" s="74"/>
      <c r="G34" s="74"/>
      <c r="H34" s="75"/>
      <c r="I34" s="2"/>
      <c r="J34" s="9"/>
      <c r="K34" s="9"/>
      <c r="L34" s="9"/>
      <c r="M34" s="9"/>
      <c r="N34" s="9"/>
    </row>
    <row r="35" spans="1:14" s="95" customFormat="1" ht="12.75">
      <c r="A35" s="23"/>
      <c r="B35" s="21"/>
      <c r="C35" s="21"/>
      <c r="D35" s="21"/>
      <c r="E35" s="21"/>
      <c r="F35" s="21"/>
      <c r="G35" s="21"/>
      <c r="H35" s="76"/>
      <c r="I35" s="2"/>
      <c r="J35" s="9"/>
      <c r="K35" s="9"/>
      <c r="L35" s="9"/>
      <c r="M35" s="9"/>
      <c r="N35" s="9"/>
    </row>
    <row r="36" spans="1:14" s="95" customFormat="1" ht="12.75">
      <c r="A36" s="97"/>
      <c r="B36" s="98"/>
      <c r="C36" s="98"/>
      <c r="D36" s="98"/>
      <c r="E36" s="98"/>
      <c r="F36" s="99" t="s">
        <v>16</v>
      </c>
      <c r="G36" s="99" t="s">
        <v>18</v>
      </c>
      <c r="H36" s="100" t="s">
        <v>17</v>
      </c>
      <c r="I36" s="2"/>
      <c r="J36" s="9"/>
      <c r="K36" s="9"/>
      <c r="L36" s="9"/>
      <c r="M36" s="9"/>
      <c r="N36" s="9"/>
    </row>
    <row r="37" spans="1:14" s="95" customFormat="1" ht="12.75">
      <c r="A37" s="23"/>
      <c r="B37" s="21" t="s">
        <v>25</v>
      </c>
      <c r="C37" s="21"/>
      <c r="D37" s="21"/>
      <c r="E37" s="21"/>
      <c r="F37" s="102">
        <v>500000</v>
      </c>
      <c r="G37" s="103">
        <v>0</v>
      </c>
      <c r="H37" s="104">
        <v>500000</v>
      </c>
      <c r="I37" s="2"/>
      <c r="J37" s="9"/>
      <c r="K37" s="9"/>
      <c r="L37" s="9"/>
      <c r="M37" s="9"/>
      <c r="N37" s="9"/>
    </row>
    <row r="38" spans="1:14" s="95" customFormat="1" ht="12.75">
      <c r="A38" s="23"/>
      <c r="B38" s="21" t="s">
        <v>26</v>
      </c>
      <c r="C38" s="21"/>
      <c r="D38" s="21"/>
      <c r="E38" s="21"/>
      <c r="F38" s="105">
        <v>1000000</v>
      </c>
      <c r="G38" s="103">
        <v>0</v>
      </c>
      <c r="H38" s="106">
        <v>1000000</v>
      </c>
      <c r="I38" s="2"/>
      <c r="J38" s="9"/>
      <c r="K38" s="9"/>
      <c r="L38" s="9"/>
      <c r="M38" s="9"/>
      <c r="N38" s="9"/>
    </row>
    <row r="39" spans="1:14" s="95" customFormat="1" ht="12.75">
      <c r="A39" s="23"/>
      <c r="B39" s="21"/>
      <c r="C39" s="21"/>
      <c r="D39" s="21"/>
      <c r="E39" s="21"/>
      <c r="F39" s="105"/>
      <c r="G39" s="103"/>
      <c r="H39" s="106"/>
      <c r="I39" s="2"/>
      <c r="J39" s="9"/>
      <c r="K39" s="9"/>
      <c r="L39" s="9"/>
      <c r="M39" s="9"/>
      <c r="N39" s="9"/>
    </row>
    <row r="40" spans="1:14" s="95" customFormat="1" ht="12.75">
      <c r="A40" s="23"/>
      <c r="B40" s="21" t="s">
        <v>214</v>
      </c>
      <c r="C40" s="21"/>
      <c r="D40" s="21"/>
      <c r="E40" s="21"/>
      <c r="F40" s="105">
        <v>1509601.45</v>
      </c>
      <c r="G40" s="103">
        <v>-173749.54000000004</v>
      </c>
      <c r="H40" s="106">
        <v>1335851.91</v>
      </c>
      <c r="I40" s="2"/>
      <c r="J40" s="9"/>
      <c r="K40" s="9"/>
      <c r="L40" s="9"/>
      <c r="M40" s="9"/>
      <c r="N40" s="9"/>
    </row>
    <row r="41" spans="1:14" s="95" customFormat="1" ht="12.75">
      <c r="A41" s="23"/>
      <c r="B41" s="21" t="s">
        <v>213</v>
      </c>
      <c r="C41" s="21"/>
      <c r="D41" s="21"/>
      <c r="E41" s="21"/>
      <c r="F41" s="105">
        <v>2205303.04</v>
      </c>
      <c r="G41" s="103">
        <v>1432545.2599999998</v>
      </c>
      <c r="H41" s="106">
        <v>3637848.3</v>
      </c>
      <c r="I41" s="2"/>
      <c r="J41" s="9"/>
      <c r="K41" s="9"/>
      <c r="L41" s="9"/>
      <c r="M41" s="9"/>
      <c r="N41" s="9"/>
    </row>
    <row r="42" spans="1:14" s="95" customFormat="1" ht="12.75">
      <c r="A42" s="23"/>
      <c r="B42" s="21"/>
      <c r="C42" s="21"/>
      <c r="D42" s="21"/>
      <c r="E42" s="21"/>
      <c r="F42" s="105"/>
      <c r="G42" s="103"/>
      <c r="H42" s="106"/>
      <c r="I42" s="2"/>
      <c r="J42" s="9"/>
      <c r="K42" s="9"/>
      <c r="L42" s="9"/>
      <c r="M42" s="9"/>
      <c r="N42" s="9"/>
    </row>
    <row r="43" spans="1:14" s="95" customFormat="1" ht="12.75">
      <c r="A43" s="23"/>
      <c r="B43" s="5" t="s">
        <v>21</v>
      </c>
      <c r="C43" s="21"/>
      <c r="D43" s="21"/>
      <c r="E43" s="21"/>
      <c r="F43" s="105">
        <v>4214904.49</v>
      </c>
      <c r="G43" s="103">
        <v>1258795.7199999997</v>
      </c>
      <c r="H43" s="106">
        <v>5473700.21</v>
      </c>
      <c r="I43" s="2"/>
      <c r="J43" s="9"/>
      <c r="K43" s="9"/>
      <c r="L43" s="9"/>
      <c r="M43" s="9"/>
      <c r="N43" s="9"/>
    </row>
    <row r="44" spans="1:14" s="95" customFormat="1" ht="12.75">
      <c r="A44" s="23"/>
      <c r="B44" s="21"/>
      <c r="C44" s="21"/>
      <c r="D44" s="21"/>
      <c r="E44" s="21"/>
      <c r="F44" s="107"/>
      <c r="G44" s="107"/>
      <c r="H44" s="108"/>
      <c r="I44" s="2"/>
      <c r="J44" s="9"/>
      <c r="K44" s="9"/>
      <c r="L44" s="9"/>
      <c r="M44" s="9"/>
      <c r="N44" s="9"/>
    </row>
    <row r="45" spans="1:14" s="95" customFormat="1" ht="12.75">
      <c r="A45" s="92" t="s">
        <v>13</v>
      </c>
      <c r="B45" s="25"/>
      <c r="C45" s="25"/>
      <c r="D45" s="25"/>
      <c r="E45" s="25"/>
      <c r="F45" s="25"/>
      <c r="G45" s="25"/>
      <c r="H45" s="94"/>
      <c r="I45" s="2"/>
      <c r="J45" s="9"/>
      <c r="K45" s="9"/>
      <c r="L45" s="9"/>
      <c r="M45" s="9"/>
      <c r="N45" s="9"/>
    </row>
    <row r="46" spans="1:14" s="95" customFormat="1" ht="13.5" thickBot="1">
      <c r="A46" s="13" t="s">
        <v>14</v>
      </c>
      <c r="B46" s="26"/>
      <c r="C46" s="26"/>
      <c r="D46" s="26"/>
      <c r="E46" s="26"/>
      <c r="F46" s="26"/>
      <c r="G46" s="26"/>
      <c r="H46" s="96"/>
      <c r="I46" s="2"/>
      <c r="J46" s="9"/>
      <c r="K46" s="9"/>
      <c r="L46" s="9"/>
      <c r="M46" s="9"/>
      <c r="N46" s="9"/>
    </row>
    <row r="47" spans="1:14" s="95" customFormat="1" ht="13.5" thickBot="1">
      <c r="A47" s="17"/>
      <c r="B47" s="17"/>
      <c r="C47" s="17"/>
      <c r="D47" s="17"/>
      <c r="E47" s="17"/>
      <c r="F47" s="17"/>
      <c r="G47" s="17"/>
      <c r="H47" s="17"/>
      <c r="I47" s="2"/>
      <c r="J47" s="17"/>
      <c r="K47" s="279"/>
      <c r="L47" s="9"/>
      <c r="M47" s="9"/>
      <c r="N47" s="9"/>
    </row>
    <row r="48" spans="1:14" s="95" customFormat="1" ht="15.75">
      <c r="A48" s="72" t="s">
        <v>254</v>
      </c>
      <c r="B48" s="74"/>
      <c r="C48" s="74"/>
      <c r="D48" s="74"/>
      <c r="E48" s="74"/>
      <c r="F48" s="74"/>
      <c r="G48" s="74"/>
      <c r="H48" s="75"/>
      <c r="I48" s="2"/>
      <c r="J48" s="72" t="s">
        <v>340</v>
      </c>
      <c r="K48" s="250"/>
      <c r="L48" s="75"/>
      <c r="M48" s="9"/>
      <c r="N48" s="9"/>
    </row>
    <row r="49" spans="1:14" s="95" customFormat="1" ht="12.75">
      <c r="A49" s="23"/>
      <c r="B49" s="21"/>
      <c r="C49" s="21"/>
      <c r="D49" s="21"/>
      <c r="E49" s="21"/>
      <c r="F49" s="21"/>
      <c r="G49" s="21"/>
      <c r="H49" s="76"/>
      <c r="I49" s="2"/>
      <c r="J49" s="23"/>
      <c r="K49" s="2"/>
      <c r="L49" s="76"/>
      <c r="M49" s="9"/>
      <c r="N49" s="9"/>
    </row>
    <row r="50" spans="1:14" s="95" customFormat="1" ht="12.75">
      <c r="A50" s="97"/>
      <c r="B50" s="98"/>
      <c r="C50" s="98"/>
      <c r="D50" s="98"/>
      <c r="E50" s="98"/>
      <c r="F50" s="99" t="s">
        <v>16</v>
      </c>
      <c r="G50" s="99" t="s">
        <v>18</v>
      </c>
      <c r="H50" s="100" t="s">
        <v>17</v>
      </c>
      <c r="I50" s="2"/>
      <c r="J50" s="97"/>
      <c r="K50" s="246"/>
      <c r="L50" s="100"/>
      <c r="M50" s="9"/>
      <c r="N50" s="9"/>
    </row>
    <row r="51" spans="1:14" s="95" customFormat="1" ht="12.75">
      <c r="A51" s="109"/>
      <c r="B51" s="110" t="s">
        <v>40</v>
      </c>
      <c r="C51" s="111"/>
      <c r="D51" s="111"/>
      <c r="E51" s="111"/>
      <c r="F51" s="112"/>
      <c r="G51" s="112"/>
      <c r="H51" s="113"/>
      <c r="I51" s="176"/>
      <c r="J51" s="240" t="s">
        <v>341</v>
      </c>
      <c r="K51" s="247"/>
      <c r="L51" s="244">
        <v>70354341.78</v>
      </c>
      <c r="M51" s="9"/>
      <c r="N51" s="9"/>
    </row>
    <row r="52" spans="1:14" s="95" customFormat="1" ht="12.75">
      <c r="A52" s="23"/>
      <c r="B52" s="21" t="s">
        <v>41</v>
      </c>
      <c r="C52" s="21"/>
      <c r="D52" s="21"/>
      <c r="E52" s="21"/>
      <c r="F52" s="114">
        <v>70354341.77</v>
      </c>
      <c r="G52" s="115">
        <v>-2622305.4599999934</v>
      </c>
      <c r="H52" s="116">
        <v>67732036.31</v>
      </c>
      <c r="I52" s="177"/>
      <c r="J52" s="194" t="s">
        <v>342</v>
      </c>
      <c r="K52" s="248"/>
      <c r="L52" s="244">
        <v>269290.04</v>
      </c>
      <c r="M52" s="9"/>
      <c r="N52" s="9"/>
    </row>
    <row r="53" spans="1:14" s="95" customFormat="1" ht="12.75">
      <c r="A53" s="23"/>
      <c r="B53" s="21" t="s">
        <v>216</v>
      </c>
      <c r="C53" s="21"/>
      <c r="D53" s="21"/>
      <c r="E53" s="21"/>
      <c r="F53" s="114">
        <v>-3157691.74</v>
      </c>
      <c r="G53" s="115">
        <v>330015.8300000001</v>
      </c>
      <c r="H53" s="116">
        <v>-2827675.91</v>
      </c>
      <c r="I53" s="262"/>
      <c r="J53" s="194" t="s">
        <v>188</v>
      </c>
      <c r="K53" s="248"/>
      <c r="L53" s="244">
        <v>-1717673.65</v>
      </c>
      <c r="M53" s="9"/>
      <c r="N53" s="9"/>
    </row>
    <row r="54" spans="1:14" s="95" customFormat="1" ht="12.75">
      <c r="A54" s="23"/>
      <c r="B54" s="21" t="s">
        <v>220</v>
      </c>
      <c r="C54" s="21"/>
      <c r="D54" s="21"/>
      <c r="E54" s="21"/>
      <c r="F54" s="114">
        <v>919939.28</v>
      </c>
      <c r="G54" s="115">
        <v>-117649.79000000004</v>
      </c>
      <c r="H54" s="116">
        <v>802289.49</v>
      </c>
      <c r="I54" s="2"/>
      <c r="J54" s="194" t="s">
        <v>344</v>
      </c>
      <c r="K54" s="248"/>
      <c r="L54" s="244">
        <v>-412017.59</v>
      </c>
      <c r="M54" s="9"/>
      <c r="N54" s="9"/>
    </row>
    <row r="55" spans="1:14" s="95" customFormat="1" ht="12.75">
      <c r="A55" s="23"/>
      <c r="B55" s="21" t="s">
        <v>47</v>
      </c>
      <c r="C55" s="21"/>
      <c r="D55" s="21"/>
      <c r="E55" s="21"/>
      <c r="F55" s="114">
        <v>57.21</v>
      </c>
      <c r="G55" s="115">
        <v>-10.68</v>
      </c>
      <c r="H55" s="116">
        <v>46.53</v>
      </c>
      <c r="I55" s="2"/>
      <c r="J55" s="194" t="s">
        <v>343</v>
      </c>
      <c r="K55" s="248"/>
      <c r="L55" s="244">
        <v>-461721.61</v>
      </c>
      <c r="M55" s="9"/>
      <c r="N55" s="9"/>
    </row>
    <row r="56" spans="1:14" s="95" customFormat="1" ht="12.75">
      <c r="A56" s="23"/>
      <c r="B56" s="21" t="s">
        <v>48</v>
      </c>
      <c r="C56" s="21"/>
      <c r="D56" s="21"/>
      <c r="E56" s="21"/>
      <c r="F56" s="114">
        <v>-369840.23</v>
      </c>
      <c r="G56" s="115">
        <v>16003.25</v>
      </c>
      <c r="H56" s="116">
        <v>-353836.98</v>
      </c>
      <c r="I56" s="2"/>
      <c r="J56" s="194" t="s">
        <v>345</v>
      </c>
      <c r="K56" s="248"/>
      <c r="L56" s="244">
        <v>0</v>
      </c>
      <c r="M56" s="9"/>
      <c r="N56" s="9"/>
    </row>
    <row r="57" spans="1:14" s="95" customFormat="1" ht="12.75">
      <c r="A57" s="23"/>
      <c r="B57" s="21" t="s">
        <v>217</v>
      </c>
      <c r="C57" s="21"/>
      <c r="D57" s="21"/>
      <c r="E57" s="21"/>
      <c r="F57" s="114">
        <v>0</v>
      </c>
      <c r="G57" s="115">
        <v>0</v>
      </c>
      <c r="H57" s="116">
        <v>0</v>
      </c>
      <c r="I57" s="2"/>
      <c r="J57" s="194" t="s">
        <v>351</v>
      </c>
      <c r="K57" s="248"/>
      <c r="L57" s="244">
        <v>2568.55</v>
      </c>
      <c r="M57" s="9"/>
      <c r="N57" s="9"/>
    </row>
    <row r="58" spans="1:14" s="95" customFormat="1" ht="12.75">
      <c r="A58" s="23"/>
      <c r="B58" s="21" t="s">
        <v>49</v>
      </c>
      <c r="C58" s="21"/>
      <c r="D58" s="21"/>
      <c r="E58" s="21"/>
      <c r="F58" s="114">
        <v>4214904.49</v>
      </c>
      <c r="G58" s="115">
        <v>1258795.7199999997</v>
      </c>
      <c r="H58" s="116">
        <v>5473700.21</v>
      </c>
      <c r="I58" s="2"/>
      <c r="J58" s="194" t="s">
        <v>346</v>
      </c>
      <c r="K58" s="248"/>
      <c r="L58" s="244">
        <v>-153533.17</v>
      </c>
      <c r="M58" s="9"/>
      <c r="N58" s="9"/>
    </row>
    <row r="59" spans="1:14" s="95" customFormat="1" ht="12.75">
      <c r="A59" s="23"/>
      <c r="B59" s="21" t="s">
        <v>219</v>
      </c>
      <c r="C59" s="21"/>
      <c r="D59" s="21"/>
      <c r="E59" s="21"/>
      <c r="F59" s="114">
        <v>0</v>
      </c>
      <c r="G59" s="115">
        <v>0</v>
      </c>
      <c r="H59" s="116">
        <v>0</v>
      </c>
      <c r="I59" s="2"/>
      <c r="J59" s="194" t="s">
        <v>347</v>
      </c>
      <c r="K59" s="248"/>
      <c r="L59" s="244">
        <v>0</v>
      </c>
      <c r="M59" s="9"/>
      <c r="N59" s="9"/>
    </row>
    <row r="60" spans="1:14" s="95" customFormat="1" ht="12.75">
      <c r="A60" s="23"/>
      <c r="B60" s="21" t="s">
        <v>218</v>
      </c>
      <c r="C60" s="21"/>
      <c r="D60" s="21"/>
      <c r="E60" s="21"/>
      <c r="F60" s="117">
        <v>48946</v>
      </c>
      <c r="G60" s="118">
        <v>-53245.76</v>
      </c>
      <c r="H60" s="119">
        <v>-4299.76</v>
      </c>
      <c r="I60" s="2"/>
      <c r="J60" s="194" t="s">
        <v>348</v>
      </c>
      <c r="K60" s="248"/>
      <c r="L60" s="244">
        <v>-149218.04</v>
      </c>
      <c r="M60" s="9"/>
      <c r="N60" s="9"/>
    </row>
    <row r="61" spans="1:14" s="95" customFormat="1" ht="12.75">
      <c r="A61" s="23"/>
      <c r="B61" s="5" t="s">
        <v>27</v>
      </c>
      <c r="C61" s="21"/>
      <c r="D61" s="21"/>
      <c r="E61" s="21"/>
      <c r="F61" s="114">
        <v>72010656.77999999</v>
      </c>
      <c r="G61" s="115">
        <v>-1188396.8899999938</v>
      </c>
      <c r="H61" s="116">
        <v>70822259.89</v>
      </c>
      <c r="I61" s="261"/>
      <c r="J61" s="194" t="s">
        <v>356</v>
      </c>
      <c r="K61" s="248"/>
      <c r="L61" s="244">
        <v>0</v>
      </c>
      <c r="M61" s="2"/>
      <c r="N61" s="2"/>
    </row>
    <row r="62" spans="1:13" s="95" customFormat="1" ht="12.75">
      <c r="A62" s="23"/>
      <c r="B62" s="5"/>
      <c r="C62" s="21"/>
      <c r="D62" s="21"/>
      <c r="E62" s="21"/>
      <c r="F62" s="114"/>
      <c r="G62" s="115"/>
      <c r="H62" s="116"/>
      <c r="I62" s="262"/>
      <c r="J62" s="197" t="s">
        <v>349</v>
      </c>
      <c r="K62" s="249"/>
      <c r="L62" s="245">
        <v>0</v>
      </c>
      <c r="M62" s="263"/>
    </row>
    <row r="63" spans="1:12" s="95" customFormat="1" ht="12.75">
      <c r="A63" s="23"/>
      <c r="B63" s="5" t="s">
        <v>42</v>
      </c>
      <c r="C63" s="21"/>
      <c r="D63" s="21"/>
      <c r="E63" s="21"/>
      <c r="F63" s="114"/>
      <c r="G63" s="115"/>
      <c r="H63" s="116"/>
      <c r="I63" s="262"/>
      <c r="J63" s="240" t="s">
        <v>350</v>
      </c>
      <c r="K63" s="25"/>
      <c r="L63" s="251">
        <v>67732036.30999999</v>
      </c>
    </row>
    <row r="64" spans="1:12" s="95" customFormat="1" ht="12.75">
      <c r="A64" s="23"/>
      <c r="B64" s="21" t="s">
        <v>43</v>
      </c>
      <c r="C64" s="21"/>
      <c r="D64" s="21"/>
      <c r="E64" s="21"/>
      <c r="F64" s="114">
        <v>68175000</v>
      </c>
      <c r="G64" s="115">
        <v>-1650000</v>
      </c>
      <c r="H64" s="116">
        <v>66525000</v>
      </c>
      <c r="I64" s="262"/>
      <c r="J64" s="252"/>
      <c r="K64" s="215"/>
      <c r="L64" s="253"/>
    </row>
    <row r="65" spans="1:12" s="95" customFormat="1" ht="12.75">
      <c r="A65" s="23"/>
      <c r="B65" s="21" t="s">
        <v>50</v>
      </c>
      <c r="C65" s="21"/>
      <c r="D65" s="21"/>
      <c r="E65" s="21"/>
      <c r="F65" s="114">
        <v>28634.64</v>
      </c>
      <c r="G65" s="115">
        <v>-23219.47</v>
      </c>
      <c r="H65" s="116">
        <v>5415.17</v>
      </c>
      <c r="I65" s="262"/>
      <c r="J65" s="194"/>
      <c r="K65" s="2"/>
      <c r="L65" s="241"/>
    </row>
    <row r="66" spans="1:12" s="95" customFormat="1" ht="13.5" thickBot="1">
      <c r="A66" s="23"/>
      <c r="B66" s="21" t="s">
        <v>51</v>
      </c>
      <c r="C66" s="21"/>
      <c r="D66" s="21"/>
      <c r="E66" s="21"/>
      <c r="F66" s="114">
        <v>0</v>
      </c>
      <c r="G66" s="115">
        <v>0</v>
      </c>
      <c r="H66" s="116">
        <v>0</v>
      </c>
      <c r="I66" s="262"/>
      <c r="J66" s="242"/>
      <c r="K66" s="26"/>
      <c r="L66" s="243"/>
    </row>
    <row r="67" spans="1:11" s="95" customFormat="1" ht="12.75">
      <c r="A67" s="23"/>
      <c r="B67" s="21" t="s">
        <v>52</v>
      </c>
      <c r="C67" s="21"/>
      <c r="D67" s="21"/>
      <c r="E67" s="21"/>
      <c r="F67" s="114">
        <v>0</v>
      </c>
      <c r="G67" s="115">
        <v>0</v>
      </c>
      <c r="H67" s="116">
        <v>0</v>
      </c>
      <c r="I67" s="262"/>
      <c r="J67" s="9"/>
      <c r="K67" s="9"/>
    </row>
    <row r="68" spans="1:11" s="95" customFormat="1" ht="12.75">
      <c r="A68" s="23"/>
      <c r="B68" s="21" t="s">
        <v>221</v>
      </c>
      <c r="C68" s="21"/>
      <c r="D68" s="21"/>
      <c r="E68" s="21"/>
      <c r="F68" s="114">
        <v>126114.25</v>
      </c>
      <c r="G68" s="115">
        <v>-126114.25</v>
      </c>
      <c r="H68" s="116">
        <v>0</v>
      </c>
      <c r="I68" s="262"/>
      <c r="J68" s="9"/>
      <c r="K68" s="9"/>
    </row>
    <row r="69" spans="1:11" s="95" customFormat="1" ht="12.75">
      <c r="A69" s="23"/>
      <c r="B69" s="21" t="s">
        <v>222</v>
      </c>
      <c r="C69" s="21"/>
      <c r="D69" s="21"/>
      <c r="E69" s="21"/>
      <c r="F69" s="114">
        <v>0</v>
      </c>
      <c r="G69" s="115">
        <v>0</v>
      </c>
      <c r="H69" s="116">
        <v>0</v>
      </c>
      <c r="I69" s="262"/>
      <c r="J69" s="9"/>
      <c r="K69" s="9"/>
    </row>
    <row r="70" spans="1:11" s="95" customFormat="1" ht="12.75">
      <c r="A70" s="23"/>
      <c r="B70" s="21" t="s">
        <v>223</v>
      </c>
      <c r="C70" s="21"/>
      <c r="D70" s="21"/>
      <c r="E70" s="21"/>
      <c r="F70" s="114">
        <v>0</v>
      </c>
      <c r="G70" s="115">
        <v>0</v>
      </c>
      <c r="H70" s="116">
        <v>0</v>
      </c>
      <c r="I70" s="262"/>
      <c r="J70" s="9"/>
      <c r="K70" s="9"/>
    </row>
    <row r="71" spans="1:11" s="95" customFormat="1" ht="12.75">
      <c r="A71" s="23"/>
      <c r="B71" s="21" t="s">
        <v>224</v>
      </c>
      <c r="C71" s="21"/>
      <c r="D71" s="21"/>
      <c r="E71" s="21"/>
      <c r="F71" s="114">
        <v>0</v>
      </c>
      <c r="G71" s="115">
        <v>0</v>
      </c>
      <c r="H71" s="116">
        <v>0</v>
      </c>
      <c r="I71" s="262"/>
      <c r="J71" s="9"/>
      <c r="K71" s="9"/>
    </row>
    <row r="72" spans="1:11" s="95" customFormat="1" ht="12.75">
      <c r="A72" s="23"/>
      <c r="B72" s="21" t="s">
        <v>225</v>
      </c>
      <c r="C72" s="21"/>
      <c r="D72" s="21"/>
      <c r="E72" s="21"/>
      <c r="F72" s="117">
        <v>-279611.06</v>
      </c>
      <c r="G72" s="118">
        <v>53594.73999999999</v>
      </c>
      <c r="H72" s="119">
        <v>-226016.32</v>
      </c>
      <c r="I72" s="262"/>
      <c r="J72" s="9"/>
      <c r="K72" s="9"/>
    </row>
    <row r="73" spans="1:11" s="95" customFormat="1" ht="12.75">
      <c r="A73" s="23"/>
      <c r="B73" s="5" t="s">
        <v>44</v>
      </c>
      <c r="C73" s="5"/>
      <c r="D73" s="5"/>
      <c r="E73" s="5"/>
      <c r="F73" s="114">
        <v>68050137.83</v>
      </c>
      <c r="G73" s="115">
        <v>-1745738.9799999967</v>
      </c>
      <c r="H73" s="116">
        <v>66304398.85</v>
      </c>
      <c r="I73" s="261"/>
      <c r="J73" s="9"/>
      <c r="K73" s="9"/>
    </row>
    <row r="74" spans="1:11" s="95" customFormat="1" ht="12.75">
      <c r="A74" s="23"/>
      <c r="B74" s="21"/>
      <c r="C74" s="21"/>
      <c r="D74" s="21"/>
      <c r="E74" s="21"/>
      <c r="F74" s="120"/>
      <c r="G74" s="120"/>
      <c r="H74" s="121"/>
      <c r="I74" s="262"/>
      <c r="J74" s="9"/>
      <c r="K74" s="9"/>
    </row>
    <row r="75" spans="1:11" s="95" customFormat="1" ht="12.75">
      <c r="A75" s="23"/>
      <c r="B75" s="21" t="s">
        <v>28</v>
      </c>
      <c r="C75" s="21"/>
      <c r="D75" s="21"/>
      <c r="E75" s="21"/>
      <c r="F75" s="122">
        <v>1.104602443389349</v>
      </c>
      <c r="G75" s="123"/>
      <c r="H75" s="124">
        <v>1.1107850621889772</v>
      </c>
      <c r="I75" s="2"/>
      <c r="J75" s="9"/>
      <c r="K75" s="9"/>
    </row>
    <row r="76" spans="1:11" s="95" customFormat="1" ht="12.75">
      <c r="A76" s="24"/>
      <c r="B76" s="22" t="s">
        <v>29</v>
      </c>
      <c r="C76" s="22"/>
      <c r="D76" s="22"/>
      <c r="E76" s="22"/>
      <c r="F76" s="122">
        <v>1.104602443389349</v>
      </c>
      <c r="G76" s="125"/>
      <c r="H76" s="124">
        <v>1.1107850621889772</v>
      </c>
      <c r="I76" s="2"/>
      <c r="J76" s="9"/>
      <c r="K76" s="9"/>
    </row>
    <row r="77" spans="1:11" s="95" customFormat="1" ht="12.75">
      <c r="A77" s="92" t="s">
        <v>13</v>
      </c>
      <c r="B77" s="25"/>
      <c r="C77" s="25"/>
      <c r="D77" s="25"/>
      <c r="E77" s="25"/>
      <c r="F77" s="25"/>
      <c r="G77" s="25"/>
      <c r="H77" s="94"/>
      <c r="I77" s="2"/>
      <c r="J77" s="9"/>
      <c r="K77" s="9"/>
    </row>
    <row r="78" spans="1:14" s="95" customFormat="1" ht="13.5" thickBot="1">
      <c r="A78" s="13" t="s">
        <v>14</v>
      </c>
      <c r="B78" s="26"/>
      <c r="C78" s="26"/>
      <c r="D78" s="26"/>
      <c r="E78" s="26"/>
      <c r="F78" s="26"/>
      <c r="G78" s="26"/>
      <c r="H78" s="96"/>
      <c r="I78" s="2"/>
      <c r="J78" s="9"/>
      <c r="K78" s="9"/>
      <c r="M78" s="9"/>
      <c r="N78" s="9"/>
    </row>
    <row r="79" spans="10:14" ht="13.5" thickBot="1">
      <c r="J79" s="9"/>
      <c r="K79" s="9"/>
      <c r="L79" s="9"/>
      <c r="M79" s="9"/>
      <c r="N79" s="9"/>
    </row>
    <row r="80" spans="1:14" ht="15.75">
      <c r="A80" s="72" t="s">
        <v>250</v>
      </c>
      <c r="B80" s="73"/>
      <c r="C80" s="74"/>
      <c r="D80" s="74"/>
      <c r="E80" s="74"/>
      <c r="F80" s="74"/>
      <c r="G80" s="74"/>
      <c r="H80" s="75"/>
      <c r="J80" s="9"/>
      <c r="K80" s="9"/>
      <c r="L80" s="9"/>
      <c r="M80" s="9"/>
      <c r="N80" s="9"/>
    </row>
    <row r="81" spans="1:14" ht="12.75">
      <c r="A81" s="23"/>
      <c r="B81" s="21"/>
      <c r="C81" s="21"/>
      <c r="D81" s="21"/>
      <c r="E81" s="21"/>
      <c r="F81" s="21"/>
      <c r="G81" s="21"/>
      <c r="H81" s="76"/>
      <c r="J81" s="9"/>
      <c r="K81" s="9"/>
      <c r="L81" s="9"/>
      <c r="M81" s="9"/>
      <c r="N81" s="9"/>
    </row>
    <row r="82" spans="1:15" s="126" customFormat="1" ht="12.75" customHeight="1">
      <c r="A82" s="97"/>
      <c r="B82" s="98"/>
      <c r="C82" s="98"/>
      <c r="D82" s="98"/>
      <c r="E82" s="98"/>
      <c r="F82" s="98" t="s">
        <v>16</v>
      </c>
      <c r="G82" s="98" t="s">
        <v>18</v>
      </c>
      <c r="H82" s="100" t="s">
        <v>17</v>
      </c>
      <c r="I82" s="17"/>
      <c r="J82" s="9"/>
      <c r="K82" s="9"/>
      <c r="L82" s="9"/>
      <c r="M82" s="9"/>
      <c r="N82" s="9"/>
      <c r="O82" s="17"/>
    </row>
    <row r="83" spans="1:14" ht="12.75">
      <c r="A83" s="109"/>
      <c r="B83" s="111" t="s">
        <v>15</v>
      </c>
      <c r="C83" s="111"/>
      <c r="D83" s="111"/>
      <c r="E83" s="111"/>
      <c r="F83" s="102">
        <v>41355204.98</v>
      </c>
      <c r="G83" s="229">
        <v>-1855328.1999999955</v>
      </c>
      <c r="H83" s="127">
        <v>39499876.78</v>
      </c>
      <c r="I83" s="31"/>
      <c r="J83" s="9"/>
      <c r="K83" s="9"/>
      <c r="L83" s="9"/>
      <c r="M83" s="9"/>
      <c r="N83" s="9"/>
    </row>
    <row r="84" spans="1:14" ht="12.75">
      <c r="A84" s="23"/>
      <c r="B84" s="21" t="s">
        <v>19</v>
      </c>
      <c r="C84" s="21"/>
      <c r="D84" s="21"/>
      <c r="E84" s="21"/>
      <c r="F84" s="105">
        <v>606082.49</v>
      </c>
      <c r="G84" s="230">
        <v>-46533.3899999999</v>
      </c>
      <c r="H84" s="128">
        <v>559549.1000000001</v>
      </c>
      <c r="J84" s="9"/>
      <c r="K84" s="9"/>
      <c r="L84" s="9"/>
      <c r="M84" s="9"/>
      <c r="N84" s="9"/>
    </row>
    <row r="85" spans="1:14" ht="12.75">
      <c r="A85" s="23"/>
      <c r="B85" s="21"/>
      <c r="C85" s="21"/>
      <c r="D85" s="21"/>
      <c r="E85" s="21"/>
      <c r="F85" s="105"/>
      <c r="G85" s="230"/>
      <c r="H85" s="128"/>
      <c r="J85" s="9"/>
      <c r="K85" s="9"/>
      <c r="L85" s="9"/>
      <c r="M85" s="9"/>
      <c r="N85" s="9"/>
    </row>
    <row r="86" spans="1:14" ht="12.75">
      <c r="A86" s="23"/>
      <c r="B86" s="5" t="s">
        <v>20</v>
      </c>
      <c r="C86" s="5"/>
      <c r="D86" s="5"/>
      <c r="E86" s="5"/>
      <c r="F86" s="105">
        <v>41961287.47</v>
      </c>
      <c r="G86" s="230">
        <v>-1901861.5899999961</v>
      </c>
      <c r="H86" s="128">
        <v>40059425.88</v>
      </c>
      <c r="J86" s="9"/>
      <c r="K86" s="9"/>
      <c r="L86" s="9"/>
      <c r="M86" s="9"/>
      <c r="N86" s="9"/>
    </row>
    <row r="87" spans="1:14" ht="12.75">
      <c r="A87" s="23"/>
      <c r="B87" s="21"/>
      <c r="C87" s="21"/>
      <c r="D87" s="21"/>
      <c r="E87" s="21"/>
      <c r="F87" s="105"/>
      <c r="G87" s="230"/>
      <c r="H87" s="128"/>
      <c r="J87" s="9"/>
      <c r="K87" s="9"/>
      <c r="L87" s="9"/>
      <c r="M87" s="9"/>
      <c r="N87" s="9"/>
    </row>
    <row r="88" spans="1:14" ht="12.75">
      <c r="A88" s="23"/>
      <c r="B88" s="21" t="s">
        <v>22</v>
      </c>
      <c r="C88" s="21"/>
      <c r="D88" s="21"/>
      <c r="E88" s="21"/>
      <c r="F88" s="129">
        <v>0.05387000562032755</v>
      </c>
      <c r="G88" s="231"/>
      <c r="H88" s="130">
        <v>0.053647551442052556</v>
      </c>
      <c r="J88" s="9"/>
      <c r="K88" s="9"/>
      <c r="L88" s="9"/>
      <c r="M88" s="9"/>
      <c r="N88" s="9"/>
    </row>
    <row r="89" spans="1:14" ht="12" customHeight="1">
      <c r="A89" s="23"/>
      <c r="B89" s="21" t="s">
        <v>242</v>
      </c>
      <c r="C89" s="21"/>
      <c r="D89" s="21"/>
      <c r="E89" s="21"/>
      <c r="F89" s="131">
        <v>169.53874000347335</v>
      </c>
      <c r="G89" s="231"/>
      <c r="H89" s="132">
        <v>169.16880589287243</v>
      </c>
      <c r="J89" s="9"/>
      <c r="K89" s="9"/>
      <c r="L89" s="9"/>
      <c r="M89" s="9"/>
      <c r="N89" s="9"/>
    </row>
    <row r="90" spans="1:14" ht="12.75">
      <c r="A90" s="23"/>
      <c r="B90" s="21" t="s">
        <v>23</v>
      </c>
      <c r="C90" s="21"/>
      <c r="D90" s="21"/>
      <c r="E90" s="21"/>
      <c r="F90" s="133">
        <v>6073</v>
      </c>
      <c r="G90" s="232">
        <v>-255</v>
      </c>
      <c r="H90" s="134">
        <v>5818</v>
      </c>
      <c r="J90" s="9"/>
      <c r="K90" s="9"/>
      <c r="L90" s="9"/>
      <c r="M90" s="9"/>
      <c r="N90" s="9"/>
    </row>
    <row r="91" spans="1:14" ht="12.75">
      <c r="A91" s="23"/>
      <c r="B91" s="21" t="s">
        <v>24</v>
      </c>
      <c r="C91" s="21"/>
      <c r="D91" s="21"/>
      <c r="E91" s="21"/>
      <c r="F91" s="133">
        <v>3692</v>
      </c>
      <c r="G91" s="232">
        <v>-154</v>
      </c>
      <c r="H91" s="134">
        <v>3538</v>
      </c>
      <c r="J91" s="9"/>
      <c r="K91" s="9"/>
      <c r="L91" s="9"/>
      <c r="M91" s="9"/>
      <c r="N91" s="9"/>
    </row>
    <row r="92" spans="1:14" ht="12.75">
      <c r="A92" s="24"/>
      <c r="B92" s="22" t="s">
        <v>46</v>
      </c>
      <c r="C92" s="22"/>
      <c r="D92" s="22"/>
      <c r="E92" s="22"/>
      <c r="F92" s="135">
        <v>11365.462478331527</v>
      </c>
      <c r="G92" s="233">
        <v>-42.84351846719619</v>
      </c>
      <c r="H92" s="136">
        <v>11322.61895986433</v>
      </c>
      <c r="J92" s="9"/>
      <c r="K92" s="9"/>
      <c r="L92" s="9"/>
      <c r="M92" s="9"/>
      <c r="N92" s="9"/>
    </row>
    <row r="93" spans="1:14" ht="12.75">
      <c r="A93" s="23"/>
      <c r="B93" s="21"/>
      <c r="C93" s="21"/>
      <c r="D93" s="21"/>
      <c r="E93" s="21"/>
      <c r="F93" s="21"/>
      <c r="G93" s="21"/>
      <c r="H93" s="76"/>
      <c r="J93" s="9"/>
      <c r="K93" s="9"/>
      <c r="L93" s="9"/>
      <c r="M93" s="9"/>
      <c r="N93" s="9"/>
    </row>
    <row r="94" spans="1:14" ht="12.75">
      <c r="A94" s="24"/>
      <c r="B94" s="21"/>
      <c r="C94" s="21"/>
      <c r="D94" s="21"/>
      <c r="E94" s="21"/>
      <c r="F94" s="21"/>
      <c r="G94" s="21"/>
      <c r="H94" s="76"/>
      <c r="J94" s="9"/>
      <c r="K94" s="9"/>
      <c r="L94" s="9"/>
      <c r="M94" s="9"/>
      <c r="N94" s="9"/>
    </row>
    <row r="95" spans="1:14" s="95" customFormat="1" ht="12.75">
      <c r="A95" s="92" t="s">
        <v>13</v>
      </c>
      <c r="B95" s="25"/>
      <c r="C95" s="25"/>
      <c r="D95" s="25"/>
      <c r="E95" s="25"/>
      <c r="F95" s="25"/>
      <c r="G95" s="25"/>
      <c r="H95" s="94"/>
      <c r="J95" s="9"/>
      <c r="K95" s="9"/>
      <c r="L95" s="9"/>
      <c r="M95" s="9"/>
      <c r="N95" s="9"/>
    </row>
    <row r="96" spans="1:14" s="95" customFormat="1" ht="13.5" thickBot="1">
      <c r="A96" s="13" t="s">
        <v>14</v>
      </c>
      <c r="B96" s="26"/>
      <c r="C96" s="26"/>
      <c r="D96" s="26"/>
      <c r="E96" s="26"/>
      <c r="F96" s="26"/>
      <c r="G96" s="26"/>
      <c r="H96" s="96"/>
      <c r="J96" s="9"/>
      <c r="K96" s="9"/>
      <c r="L96" s="9"/>
      <c r="M96" s="9"/>
      <c r="N96" s="9"/>
    </row>
    <row r="97" spans="1:14" s="95" customFormat="1" ht="13.5" thickBot="1">
      <c r="A97" s="2"/>
      <c r="B97" s="2"/>
      <c r="C97" s="2"/>
      <c r="D97" s="2"/>
      <c r="E97" s="2"/>
      <c r="F97" s="2"/>
      <c r="G97" s="2"/>
      <c r="H97" s="2"/>
      <c r="J97" s="9"/>
      <c r="K97" s="9"/>
      <c r="L97" s="9"/>
      <c r="M97" s="225"/>
      <c r="N97" s="225"/>
    </row>
    <row r="98" spans="1:14" s="95" customFormat="1" ht="15.75">
      <c r="A98" s="2"/>
      <c r="B98" s="72" t="s">
        <v>252</v>
      </c>
      <c r="C98" s="74"/>
      <c r="D98" s="74"/>
      <c r="E98" s="74"/>
      <c r="F98" s="75"/>
      <c r="G98" s="2"/>
      <c r="H98" s="72" t="s">
        <v>317</v>
      </c>
      <c r="I98" s="10"/>
      <c r="J98" s="10"/>
      <c r="K98" s="10"/>
      <c r="L98" s="212"/>
      <c r="M98" s="225"/>
      <c r="N98" s="225"/>
    </row>
    <row r="99" spans="1:14" s="95" customFormat="1" ht="12.75">
      <c r="A99" s="2"/>
      <c r="B99" s="24"/>
      <c r="C99" s="22"/>
      <c r="D99" s="22"/>
      <c r="E99" s="21"/>
      <c r="F99" s="76"/>
      <c r="G99" s="2"/>
      <c r="H99" s="214"/>
      <c r="I99" s="215"/>
      <c r="J99" s="215"/>
      <c r="K99" s="215"/>
      <c r="L99" s="216"/>
      <c r="M99" s="225"/>
      <c r="N99" s="225"/>
    </row>
    <row r="100" spans="1:14" s="95" customFormat="1" ht="12.75">
      <c r="A100" s="2"/>
      <c r="B100" s="180"/>
      <c r="C100" s="181"/>
      <c r="D100" s="182"/>
      <c r="E100" s="338" t="s">
        <v>325</v>
      </c>
      <c r="F100" s="339"/>
      <c r="G100" s="2"/>
      <c r="H100" s="227"/>
      <c r="I100" s="228"/>
      <c r="J100" s="228"/>
      <c r="K100" s="228"/>
      <c r="L100" s="226">
        <v>41820</v>
      </c>
      <c r="M100" s="225"/>
      <c r="N100" s="225"/>
    </row>
    <row r="101" spans="1:14" s="95" customFormat="1" ht="12.75">
      <c r="A101" s="2"/>
      <c r="B101" s="183" t="s">
        <v>326</v>
      </c>
      <c r="C101" s="184" t="s">
        <v>226</v>
      </c>
      <c r="D101" s="185" t="s">
        <v>208</v>
      </c>
      <c r="E101" s="340" t="s">
        <v>327</v>
      </c>
      <c r="F101" s="341"/>
      <c r="G101" s="2"/>
      <c r="H101" s="4"/>
      <c r="I101" s="2"/>
      <c r="J101" s="2"/>
      <c r="K101" s="2"/>
      <c r="L101" s="169"/>
      <c r="M101" s="225"/>
      <c r="N101" s="225"/>
    </row>
    <row r="102" spans="1:14" s="95" customFormat="1" ht="12.75">
      <c r="A102" s="2"/>
      <c r="B102" s="23" t="s">
        <v>209</v>
      </c>
      <c r="C102" s="186">
        <v>108162</v>
      </c>
      <c r="D102" s="178">
        <v>0.0027382870230816957</v>
      </c>
      <c r="E102" s="219">
        <v>-23.567536657976</v>
      </c>
      <c r="F102" s="187" t="s">
        <v>328</v>
      </c>
      <c r="G102" s="2"/>
      <c r="H102" s="8" t="s">
        <v>189</v>
      </c>
      <c r="I102" s="1"/>
      <c r="J102" s="1"/>
      <c r="K102" s="1"/>
      <c r="L102" s="101">
        <v>399244.14</v>
      </c>
      <c r="M102" s="225"/>
      <c r="N102" s="225"/>
    </row>
    <row r="103" spans="1:14" s="95" customFormat="1" ht="12.75">
      <c r="A103" s="2"/>
      <c r="B103" s="188" t="s">
        <v>210</v>
      </c>
      <c r="C103" s="186">
        <v>42087.54</v>
      </c>
      <c r="D103" s="149">
        <v>0.0010655106656259296</v>
      </c>
      <c r="E103" s="220">
        <v>-3.8006324437113688</v>
      </c>
      <c r="F103" s="189" t="s">
        <v>328</v>
      </c>
      <c r="G103" s="2"/>
      <c r="H103" s="8" t="s">
        <v>190</v>
      </c>
      <c r="I103" s="1"/>
      <c r="J103" s="1"/>
      <c r="K103" s="1"/>
      <c r="L103" s="101">
        <v>225445423.12</v>
      </c>
      <c r="M103" s="225"/>
      <c r="N103" s="225"/>
    </row>
    <row r="104" spans="1:14" s="95" customFormat="1" ht="12.75">
      <c r="A104" s="2"/>
      <c r="B104" s="23" t="s">
        <v>329</v>
      </c>
      <c r="C104" s="190">
        <v>150249.54</v>
      </c>
      <c r="D104" s="191">
        <v>0.003803797688707625</v>
      </c>
      <c r="E104" s="192"/>
      <c r="F104" s="187"/>
      <c r="G104" s="2"/>
      <c r="H104" s="8" t="s">
        <v>361</v>
      </c>
      <c r="I104" s="1"/>
      <c r="J104" s="1"/>
      <c r="K104" s="1"/>
      <c r="L104" s="101">
        <v>329365.67</v>
      </c>
      <c r="M104" s="225"/>
      <c r="N104" s="225"/>
    </row>
    <row r="105" spans="1:14" s="95" customFormat="1" ht="12.75">
      <c r="A105" s="2"/>
      <c r="B105" s="109"/>
      <c r="C105" s="112"/>
      <c r="D105" s="193"/>
      <c r="E105" s="338" t="s">
        <v>330</v>
      </c>
      <c r="F105" s="342"/>
      <c r="G105" s="2"/>
      <c r="H105" s="8" t="s">
        <v>360</v>
      </c>
      <c r="I105" s="2"/>
      <c r="J105" s="2"/>
      <c r="K105" s="2"/>
      <c r="L105" s="101">
        <v>3769838686.79</v>
      </c>
      <c r="M105" s="225"/>
      <c r="N105" s="225"/>
    </row>
    <row r="106" spans="1:14" s="95" customFormat="1" ht="12.75">
      <c r="A106" s="2"/>
      <c r="B106" s="183" t="s">
        <v>326</v>
      </c>
      <c r="C106" s="184" t="s">
        <v>226</v>
      </c>
      <c r="D106" s="185" t="s">
        <v>208</v>
      </c>
      <c r="E106" s="333" t="s">
        <v>327</v>
      </c>
      <c r="F106" s="334"/>
      <c r="G106" s="2"/>
      <c r="H106" s="11" t="s">
        <v>366</v>
      </c>
      <c r="I106" s="1"/>
      <c r="J106" s="1"/>
      <c r="K106" s="1"/>
      <c r="L106" s="56">
        <v>0.059889774483227604</v>
      </c>
      <c r="M106" s="225"/>
      <c r="N106" s="225"/>
    </row>
    <row r="107" spans="1:14" s="95" customFormat="1" ht="12.75">
      <c r="A107" s="2"/>
      <c r="B107" s="194" t="s">
        <v>323</v>
      </c>
      <c r="C107" s="255">
        <v>33333627.61</v>
      </c>
      <c r="D107" s="178">
        <v>0.8438919390978413</v>
      </c>
      <c r="E107" s="222">
        <v>101.93314860636937</v>
      </c>
      <c r="F107" s="195" t="s">
        <v>328</v>
      </c>
      <c r="G107" s="2"/>
      <c r="H107" s="8" t="s">
        <v>175</v>
      </c>
      <c r="I107" s="1"/>
      <c r="J107" s="1"/>
      <c r="K107" s="1"/>
      <c r="L107" s="45"/>
      <c r="M107" s="225"/>
      <c r="N107" s="225"/>
    </row>
    <row r="108" spans="1:14" s="95" customFormat="1" ht="12.75">
      <c r="A108" s="2"/>
      <c r="B108" s="194" t="s">
        <v>227</v>
      </c>
      <c r="C108" s="186">
        <v>316460.28</v>
      </c>
      <c r="D108" s="179">
        <v>0.008011677650605573</v>
      </c>
      <c r="E108" s="223">
        <v>94.76507266567545</v>
      </c>
      <c r="F108" s="196" t="s">
        <v>328</v>
      </c>
      <c r="G108" s="2"/>
      <c r="H108" s="8" t="s">
        <v>176</v>
      </c>
      <c r="I108" s="1"/>
      <c r="J108" s="1"/>
      <c r="K108" s="1"/>
      <c r="L108" s="101">
        <v>221462139.98</v>
      </c>
      <c r="M108" s="225"/>
      <c r="N108" s="225"/>
    </row>
    <row r="109" spans="1:14" s="95" customFormat="1" ht="12.75">
      <c r="A109" s="2"/>
      <c r="B109" s="194" t="s">
        <v>324</v>
      </c>
      <c r="C109" s="186">
        <v>2282418.31</v>
      </c>
      <c r="D109" s="179">
        <v>0.05778292227877679</v>
      </c>
      <c r="E109" s="223">
        <v>84.87173563727676</v>
      </c>
      <c r="F109" s="196" t="s">
        <v>328</v>
      </c>
      <c r="G109" s="2"/>
      <c r="H109" s="8" t="s">
        <v>177</v>
      </c>
      <c r="I109" s="1"/>
      <c r="J109" s="1"/>
      <c r="K109" s="1"/>
      <c r="L109" s="101">
        <v>0</v>
      </c>
      <c r="M109" s="225"/>
      <c r="N109" s="225"/>
    </row>
    <row r="110" spans="1:14" s="95" customFormat="1" ht="12.75">
      <c r="A110" s="2"/>
      <c r="B110" s="194" t="s">
        <v>33</v>
      </c>
      <c r="C110" s="186">
        <v>3087755.37</v>
      </c>
      <c r="D110" s="179">
        <v>0.07817126588008562</v>
      </c>
      <c r="E110" s="223">
        <v>84.2910543525344</v>
      </c>
      <c r="F110" s="196" t="s">
        <v>328</v>
      </c>
      <c r="G110" s="2"/>
      <c r="H110" s="11" t="s">
        <v>367</v>
      </c>
      <c r="I110" s="1"/>
      <c r="J110" s="1"/>
      <c r="K110" s="1"/>
      <c r="L110" s="56">
        <v>0.980898448258493</v>
      </c>
      <c r="M110" s="225"/>
      <c r="N110" s="225"/>
    </row>
    <row r="111" spans="1:14" s="95" customFormat="1" ht="12.75">
      <c r="A111" s="2"/>
      <c r="B111" s="197" t="s">
        <v>228</v>
      </c>
      <c r="C111" s="186">
        <v>329365.67</v>
      </c>
      <c r="D111" s="149">
        <v>0.00833839740398299</v>
      </c>
      <c r="E111" s="224">
        <v>97.8081708697813</v>
      </c>
      <c r="F111" s="272" t="s">
        <v>328</v>
      </c>
      <c r="G111" s="2"/>
      <c r="H111" s="23" t="s">
        <v>178</v>
      </c>
      <c r="I111" s="1"/>
      <c r="J111" s="1"/>
      <c r="K111" s="1"/>
      <c r="L111" s="101">
        <v>4312648.810000002</v>
      </c>
      <c r="M111" s="225"/>
      <c r="N111" s="225"/>
    </row>
    <row r="112" spans="1:14" s="95" customFormat="1" ht="12.75">
      <c r="A112" s="2"/>
      <c r="B112" s="198" t="s">
        <v>331</v>
      </c>
      <c r="C112" s="190">
        <v>39349627.24</v>
      </c>
      <c r="D112" s="191">
        <v>0.9961962023112924</v>
      </c>
      <c r="E112" s="21"/>
      <c r="F112" s="76"/>
      <c r="G112" s="176"/>
      <c r="H112" s="27" t="s">
        <v>368</v>
      </c>
      <c r="I112" s="3"/>
      <c r="J112" s="3"/>
      <c r="K112" s="3"/>
      <c r="L112" s="57">
        <v>0.0011439876260785585</v>
      </c>
      <c r="M112" s="225"/>
      <c r="N112" s="225"/>
    </row>
    <row r="113" spans="1:14" s="95" customFormat="1" ht="12.75">
      <c r="A113" s="2"/>
      <c r="B113" s="199" t="s">
        <v>38</v>
      </c>
      <c r="C113" s="200">
        <v>39499876.78</v>
      </c>
      <c r="D113" s="254">
        <v>1</v>
      </c>
      <c r="E113" s="335"/>
      <c r="F113" s="336"/>
      <c r="G113" s="238"/>
      <c r="H113" s="268" t="s">
        <v>362</v>
      </c>
      <c r="I113" s="2"/>
      <c r="J113" s="2"/>
      <c r="K113" s="2"/>
      <c r="L113" s="169"/>
      <c r="M113" s="225"/>
      <c r="N113" s="225"/>
    </row>
    <row r="114" spans="1:14" s="95" customFormat="1" ht="11.25">
      <c r="A114" s="2"/>
      <c r="B114" s="202"/>
      <c r="C114" s="203"/>
      <c r="D114" s="203"/>
      <c r="E114" s="203"/>
      <c r="F114" s="204"/>
      <c r="G114" s="2"/>
      <c r="H114" s="268" t="s">
        <v>363</v>
      </c>
      <c r="I114" s="2"/>
      <c r="J114" s="2"/>
      <c r="K114" s="2"/>
      <c r="L114" s="169"/>
      <c r="M114" s="225"/>
      <c r="N114" s="225"/>
    </row>
    <row r="115" spans="1:14" s="95" customFormat="1" ht="12.75">
      <c r="A115" s="2"/>
      <c r="B115" s="205" t="s">
        <v>13</v>
      </c>
      <c r="C115" s="236" t="s">
        <v>332</v>
      </c>
      <c r="D115" s="206"/>
      <c r="E115" s="206"/>
      <c r="F115" s="207"/>
      <c r="G115" s="2"/>
      <c r="H115" s="268" t="s">
        <v>364</v>
      </c>
      <c r="I115" s="2"/>
      <c r="J115" s="2"/>
      <c r="K115" s="2"/>
      <c r="L115" s="169"/>
      <c r="M115" s="225"/>
      <c r="N115" s="225"/>
    </row>
    <row r="116" spans="1:14" s="95" customFormat="1" ht="13.5" thickBot="1">
      <c r="A116" s="2"/>
      <c r="B116" s="208"/>
      <c r="C116" s="209"/>
      <c r="D116" s="209"/>
      <c r="E116" s="209"/>
      <c r="F116" s="210"/>
      <c r="G116" s="2"/>
      <c r="H116" s="269" t="s">
        <v>365</v>
      </c>
      <c r="I116" s="14"/>
      <c r="J116" s="15"/>
      <c r="K116" s="15"/>
      <c r="L116" s="16"/>
      <c r="M116" s="225"/>
      <c r="N116" s="225"/>
    </row>
    <row r="117" spans="10:14" ht="13.5" thickBot="1">
      <c r="J117" s="95"/>
      <c r="K117" s="95"/>
      <c r="L117" s="95"/>
      <c r="M117" s="95"/>
      <c r="N117" s="95"/>
    </row>
    <row r="118" spans="1:15" ht="15.75">
      <c r="A118" s="72" t="s">
        <v>255</v>
      </c>
      <c r="B118" s="74"/>
      <c r="C118" s="74"/>
      <c r="D118" s="74"/>
      <c r="E118" s="74"/>
      <c r="F118" s="74"/>
      <c r="G118" s="74"/>
      <c r="H118" s="74"/>
      <c r="I118" s="74"/>
      <c r="J118" s="74"/>
      <c r="K118" s="75"/>
      <c r="L118" s="21"/>
      <c r="M118" s="21"/>
      <c r="O118" s="9"/>
    </row>
    <row r="119" spans="1:15" ht="6.75" customHeight="1">
      <c r="A119" s="23"/>
      <c r="B119" s="21"/>
      <c r="C119" s="21"/>
      <c r="D119" s="21"/>
      <c r="E119" s="21"/>
      <c r="F119" s="21"/>
      <c r="G119" s="21"/>
      <c r="H119" s="21"/>
      <c r="I119" s="21"/>
      <c r="J119" s="21"/>
      <c r="K119" s="76"/>
      <c r="L119" s="9"/>
      <c r="M119" s="9"/>
      <c r="N119" s="9"/>
      <c r="O119" s="9"/>
    </row>
    <row r="120" spans="1:15" s="126" customFormat="1" ht="12.75">
      <c r="A120" s="97"/>
      <c r="B120" s="98"/>
      <c r="C120" s="98"/>
      <c r="D120" s="98"/>
      <c r="E120" s="139"/>
      <c r="F120" s="337" t="s">
        <v>34</v>
      </c>
      <c r="G120" s="337"/>
      <c r="H120" s="327" t="s">
        <v>15</v>
      </c>
      <c r="I120" s="332"/>
      <c r="J120" s="327" t="s">
        <v>37</v>
      </c>
      <c r="K120" s="328"/>
      <c r="L120" s="9"/>
      <c r="M120" s="9"/>
      <c r="N120" s="9"/>
      <c r="O120" s="9"/>
    </row>
    <row r="121" spans="1:15" s="126" customFormat="1" ht="12.75">
      <c r="A121" s="97"/>
      <c r="B121" s="98"/>
      <c r="C121" s="98"/>
      <c r="D121" s="98"/>
      <c r="E121" s="139"/>
      <c r="F121" s="273" t="s">
        <v>35</v>
      </c>
      <c r="G121" s="273" t="s">
        <v>36</v>
      </c>
      <c r="H121" s="140" t="s">
        <v>35</v>
      </c>
      <c r="I121" s="141" t="s">
        <v>36</v>
      </c>
      <c r="J121" s="140" t="s">
        <v>35</v>
      </c>
      <c r="K121" s="142" t="s">
        <v>36</v>
      </c>
      <c r="L121" s="9"/>
      <c r="M121" s="9"/>
      <c r="N121" s="9"/>
      <c r="O121" s="9"/>
    </row>
    <row r="122" spans="1:15" ht="12.75">
      <c r="A122" s="23"/>
      <c r="B122" s="21" t="s">
        <v>237</v>
      </c>
      <c r="C122" s="21"/>
      <c r="D122" s="21"/>
      <c r="E122" s="21"/>
      <c r="F122" s="170">
        <v>44</v>
      </c>
      <c r="G122" s="170">
        <v>31</v>
      </c>
      <c r="H122" s="256">
        <v>169380.05</v>
      </c>
      <c r="I122" s="256">
        <v>108162</v>
      </c>
      <c r="J122" s="144">
        <v>0.0040957371649327995</v>
      </c>
      <c r="K122" s="145">
        <v>0.0027382870230816957</v>
      </c>
      <c r="L122" s="9"/>
      <c r="M122" s="9"/>
      <c r="N122" s="9"/>
      <c r="O122" s="9"/>
    </row>
    <row r="123" spans="1:15" ht="12.75">
      <c r="A123" s="23"/>
      <c r="B123" s="21" t="s">
        <v>238</v>
      </c>
      <c r="C123" s="21"/>
      <c r="D123" s="21"/>
      <c r="E123" s="21"/>
      <c r="F123" s="133">
        <v>4917</v>
      </c>
      <c r="G123" s="133">
        <v>4844</v>
      </c>
      <c r="H123" s="143">
        <v>34201703.53</v>
      </c>
      <c r="I123" s="143">
        <v>33333627.61</v>
      </c>
      <c r="J123" s="144">
        <v>0.8270229478137144</v>
      </c>
      <c r="K123" s="146">
        <v>0.8438919390978413</v>
      </c>
      <c r="L123" s="9"/>
      <c r="M123" s="9"/>
      <c r="N123" s="9"/>
      <c r="O123" s="9"/>
    </row>
    <row r="124" spans="1:15" ht="12.75">
      <c r="A124" s="23"/>
      <c r="B124" s="21" t="s">
        <v>227</v>
      </c>
      <c r="C124" s="21"/>
      <c r="D124" s="21"/>
      <c r="E124" s="21"/>
      <c r="F124" s="133">
        <v>73</v>
      </c>
      <c r="G124" s="133">
        <v>37</v>
      </c>
      <c r="H124" s="143">
        <v>674519.19</v>
      </c>
      <c r="I124" s="143">
        <v>316460.28</v>
      </c>
      <c r="J124" s="144">
        <v>0.01631038197794468</v>
      </c>
      <c r="K124" s="146">
        <v>0.008011677650605573</v>
      </c>
      <c r="L124" s="9"/>
      <c r="M124" s="9"/>
      <c r="N124" s="9"/>
      <c r="O124" s="9"/>
    </row>
    <row r="125" spans="1:15" ht="12.75">
      <c r="A125" s="23"/>
      <c r="B125" s="21" t="s">
        <v>236</v>
      </c>
      <c r="C125" s="21"/>
      <c r="D125" s="21"/>
      <c r="E125" s="21"/>
      <c r="F125" s="133">
        <v>20</v>
      </c>
      <c r="G125" s="133">
        <v>14</v>
      </c>
      <c r="H125" s="143">
        <v>64881.29</v>
      </c>
      <c r="I125" s="143">
        <v>42087.54</v>
      </c>
      <c r="J125" s="144">
        <v>0.00156887845269725</v>
      </c>
      <c r="K125" s="146">
        <v>0.0010655106656259296</v>
      </c>
      <c r="L125" s="9"/>
      <c r="M125" s="9"/>
      <c r="N125" s="9"/>
      <c r="O125" s="9"/>
    </row>
    <row r="126" spans="1:15" ht="12.75">
      <c r="A126" s="23"/>
      <c r="B126" s="21" t="s">
        <v>239</v>
      </c>
      <c r="C126" s="21"/>
      <c r="D126" s="21"/>
      <c r="E126" s="21"/>
      <c r="F126" s="133">
        <v>221</v>
      </c>
      <c r="G126" s="133">
        <v>224</v>
      </c>
      <c r="H126" s="143">
        <v>2171270.97</v>
      </c>
      <c r="I126" s="143">
        <v>2282418.31</v>
      </c>
      <c r="J126" s="144">
        <v>0.05250296718514779</v>
      </c>
      <c r="K126" s="146">
        <v>0.05778292227877679</v>
      </c>
      <c r="L126" s="9"/>
      <c r="M126" s="9"/>
      <c r="N126" s="9"/>
      <c r="O126" s="9"/>
    </row>
    <row r="127" spans="1:15" ht="12.75">
      <c r="A127" s="23"/>
      <c r="B127" s="21" t="s">
        <v>33</v>
      </c>
      <c r="C127" s="21"/>
      <c r="D127" s="21"/>
      <c r="E127" s="21"/>
      <c r="F127" s="133">
        <v>745</v>
      </c>
      <c r="G127" s="133">
        <v>624</v>
      </c>
      <c r="H127" s="143">
        <v>3703951.56</v>
      </c>
      <c r="I127" s="143">
        <v>3087755.37</v>
      </c>
      <c r="J127" s="144">
        <v>0.08956433807525044</v>
      </c>
      <c r="K127" s="146">
        <v>0.07817126588008562</v>
      </c>
      <c r="L127" s="9"/>
      <c r="M127" s="9"/>
      <c r="N127" s="9"/>
      <c r="O127" s="9"/>
    </row>
    <row r="128" spans="1:15" ht="12.75">
      <c r="A128" s="23"/>
      <c r="B128" s="21" t="s">
        <v>228</v>
      </c>
      <c r="C128" s="21"/>
      <c r="D128" s="21"/>
      <c r="E128" s="21"/>
      <c r="F128" s="174">
        <v>53</v>
      </c>
      <c r="G128" s="174">
        <v>44</v>
      </c>
      <c r="H128" s="257">
        <v>369498.39</v>
      </c>
      <c r="I128" s="257">
        <v>329365.67</v>
      </c>
      <c r="J128" s="149">
        <v>0.008934749330312715</v>
      </c>
      <c r="K128" s="150">
        <v>0.00833839740398299</v>
      </c>
      <c r="L128" s="9"/>
      <c r="M128" s="9"/>
      <c r="N128" s="9"/>
      <c r="O128" s="9"/>
    </row>
    <row r="129" spans="1:15" ht="12.75">
      <c r="A129" s="24"/>
      <c r="B129" s="6" t="s">
        <v>38</v>
      </c>
      <c r="C129" s="22"/>
      <c r="D129" s="22"/>
      <c r="E129" s="151"/>
      <c r="F129" s="152">
        <v>6073</v>
      </c>
      <c r="G129" s="152">
        <v>5818</v>
      </c>
      <c r="H129" s="153">
        <v>41355204.98</v>
      </c>
      <c r="I129" s="153">
        <v>39499876.78</v>
      </c>
      <c r="J129" s="154">
        <v>1.0000000000000002</v>
      </c>
      <c r="K129" s="155">
        <v>0.9999999999999999</v>
      </c>
      <c r="L129" s="9"/>
      <c r="M129" s="9"/>
      <c r="N129" s="9"/>
      <c r="O129" s="9"/>
    </row>
    <row r="130" spans="1:15" s="95" customFormat="1" ht="12.75">
      <c r="A130" s="92" t="s">
        <v>13</v>
      </c>
      <c r="B130" s="25"/>
      <c r="C130" s="25"/>
      <c r="D130" s="25"/>
      <c r="E130" s="25"/>
      <c r="F130" s="25"/>
      <c r="G130" s="25"/>
      <c r="H130" s="25"/>
      <c r="I130" s="25"/>
      <c r="J130" s="156"/>
      <c r="K130" s="157"/>
      <c r="L130" s="9"/>
      <c r="M130" s="9"/>
      <c r="N130" s="9"/>
      <c r="O130" s="9"/>
    </row>
    <row r="131" spans="1:15" s="95" customFormat="1" ht="13.5" thickBot="1">
      <c r="A131" s="13" t="s">
        <v>14</v>
      </c>
      <c r="B131" s="26"/>
      <c r="C131" s="26"/>
      <c r="D131" s="26"/>
      <c r="E131" s="26"/>
      <c r="F131" s="26"/>
      <c r="G131" s="26"/>
      <c r="H131" s="26"/>
      <c r="I131" s="26"/>
      <c r="J131" s="158"/>
      <c r="K131" s="159"/>
      <c r="L131" s="9"/>
      <c r="M131" s="9"/>
      <c r="N131" s="9"/>
      <c r="O131" s="9"/>
    </row>
    <row r="132" spans="1:14" ht="12.75" customHeight="1" thickBot="1">
      <c r="A132" s="137"/>
      <c r="B132" s="21"/>
      <c r="C132" s="21"/>
      <c r="D132" s="21"/>
      <c r="E132" s="21"/>
      <c r="F132" s="21"/>
      <c r="G132" s="21"/>
      <c r="H132" s="21"/>
      <c r="I132" s="21"/>
      <c r="L132" s="9"/>
      <c r="M132" s="9"/>
      <c r="N132" s="9"/>
    </row>
    <row r="133" spans="1:15" ht="15.75">
      <c r="A133" s="72" t="s">
        <v>256</v>
      </c>
      <c r="B133" s="74"/>
      <c r="C133" s="74"/>
      <c r="D133" s="74"/>
      <c r="E133" s="74"/>
      <c r="F133" s="74"/>
      <c r="G133" s="74"/>
      <c r="H133" s="74"/>
      <c r="I133" s="74"/>
      <c r="J133" s="74"/>
      <c r="K133" s="75"/>
      <c r="L133" s="21"/>
      <c r="M133" s="21"/>
      <c r="O133" s="9"/>
    </row>
    <row r="134" spans="1:15" ht="6.75" customHeight="1">
      <c r="A134" s="23"/>
      <c r="B134" s="21"/>
      <c r="C134" s="21"/>
      <c r="D134" s="21"/>
      <c r="E134" s="21"/>
      <c r="F134" s="21"/>
      <c r="G134" s="21"/>
      <c r="H134" s="21"/>
      <c r="I134" s="21"/>
      <c r="J134" s="21"/>
      <c r="K134" s="76"/>
      <c r="L134" s="9"/>
      <c r="M134" s="9"/>
      <c r="N134" s="9"/>
      <c r="O134" s="9"/>
    </row>
    <row r="135" spans="1:15" s="126" customFormat="1" ht="12.75">
      <c r="A135" s="97"/>
      <c r="B135" s="98"/>
      <c r="C135" s="98"/>
      <c r="D135" s="98"/>
      <c r="E135" s="139"/>
      <c r="F135" s="337" t="s">
        <v>34</v>
      </c>
      <c r="G135" s="337"/>
      <c r="H135" s="327" t="s">
        <v>15</v>
      </c>
      <c r="I135" s="332"/>
      <c r="J135" s="327" t="s">
        <v>37</v>
      </c>
      <c r="K135" s="328"/>
      <c r="L135" s="9"/>
      <c r="M135" s="9"/>
      <c r="N135" s="9"/>
      <c r="O135" s="9"/>
    </row>
    <row r="136" spans="1:15" s="126" customFormat="1" ht="12.75">
      <c r="A136" s="97"/>
      <c r="B136" s="98"/>
      <c r="C136" s="98"/>
      <c r="D136" s="98"/>
      <c r="E136" s="139"/>
      <c r="F136" s="273" t="s">
        <v>35</v>
      </c>
      <c r="G136" s="273" t="s">
        <v>36</v>
      </c>
      <c r="H136" s="160" t="s">
        <v>35</v>
      </c>
      <c r="I136" s="161" t="s">
        <v>36</v>
      </c>
      <c r="J136" s="273" t="s">
        <v>35</v>
      </c>
      <c r="K136" s="278" t="s">
        <v>36</v>
      </c>
      <c r="L136" s="9"/>
      <c r="M136" s="9"/>
      <c r="N136" s="9"/>
      <c r="O136" s="9"/>
    </row>
    <row r="137" spans="1:15" ht="12.75">
      <c r="A137" s="23"/>
      <c r="B137" s="21" t="s">
        <v>31</v>
      </c>
      <c r="C137" s="21"/>
      <c r="D137" s="21"/>
      <c r="E137" s="21"/>
      <c r="F137" s="133">
        <v>4179</v>
      </c>
      <c r="G137" s="133">
        <v>4085</v>
      </c>
      <c r="H137" s="143">
        <v>29088931.76</v>
      </c>
      <c r="I137" s="143">
        <v>27627226.3</v>
      </c>
      <c r="J137" s="178">
        <v>0.8340619909884552</v>
      </c>
      <c r="K137" s="145">
        <v>0.8210149819017306</v>
      </c>
      <c r="L137" s="9"/>
      <c r="M137" s="9"/>
      <c r="N137" s="9"/>
      <c r="O137" s="9"/>
    </row>
    <row r="138" spans="1:15" ht="12.75">
      <c r="A138" s="23"/>
      <c r="B138" s="21" t="s">
        <v>235</v>
      </c>
      <c r="C138" s="21"/>
      <c r="D138" s="21"/>
      <c r="E138" s="21"/>
      <c r="F138" s="133">
        <v>234</v>
      </c>
      <c r="G138" s="133">
        <v>428</v>
      </c>
      <c r="H138" s="143">
        <v>2093937.63</v>
      </c>
      <c r="I138" s="143">
        <v>3263930</v>
      </c>
      <c r="J138" s="179">
        <v>0.060039117389831816</v>
      </c>
      <c r="K138" s="146">
        <v>0.09699618053508743</v>
      </c>
      <c r="L138" s="9"/>
      <c r="M138" s="9"/>
      <c r="N138" s="9"/>
      <c r="O138" s="9"/>
    </row>
    <row r="139" spans="1:15" ht="12.75">
      <c r="A139" s="23"/>
      <c r="B139" s="21" t="s">
        <v>105</v>
      </c>
      <c r="C139" s="21"/>
      <c r="D139" s="21"/>
      <c r="E139" s="21"/>
      <c r="F139" s="133">
        <v>276</v>
      </c>
      <c r="G139" s="133">
        <v>70</v>
      </c>
      <c r="H139" s="143">
        <v>1482589.68</v>
      </c>
      <c r="I139" s="143">
        <v>721731.71</v>
      </c>
      <c r="J139" s="179">
        <v>0.0425100416379036</v>
      </c>
      <c r="K139" s="146">
        <v>0.02144813744199703</v>
      </c>
      <c r="L139" s="9"/>
      <c r="M139" s="9"/>
      <c r="N139" s="9"/>
      <c r="O139" s="9"/>
    </row>
    <row r="140" spans="1:15" ht="12.75">
      <c r="A140" s="23"/>
      <c r="B140" s="21" t="s">
        <v>106</v>
      </c>
      <c r="C140" s="21"/>
      <c r="D140" s="21"/>
      <c r="E140" s="21"/>
      <c r="F140" s="133">
        <v>66</v>
      </c>
      <c r="G140" s="133">
        <v>64</v>
      </c>
      <c r="H140" s="143">
        <v>596270.59</v>
      </c>
      <c r="I140" s="143">
        <v>490184.04</v>
      </c>
      <c r="J140" s="179">
        <v>0.017096765174001043</v>
      </c>
      <c r="K140" s="146">
        <v>0.014567095384784146</v>
      </c>
      <c r="L140" s="9"/>
      <c r="M140" s="9"/>
      <c r="N140" s="9"/>
      <c r="O140" s="9"/>
    </row>
    <row r="141" spans="1:15" ht="12.75">
      <c r="A141" s="23"/>
      <c r="B141" s="21" t="s">
        <v>107</v>
      </c>
      <c r="C141" s="21"/>
      <c r="D141" s="21"/>
      <c r="E141" s="21"/>
      <c r="F141" s="133">
        <v>18</v>
      </c>
      <c r="G141" s="133">
        <v>68</v>
      </c>
      <c r="H141" s="143">
        <v>74168.05</v>
      </c>
      <c r="I141" s="143">
        <v>453155.71</v>
      </c>
      <c r="J141" s="179">
        <v>0.002126607878251329</v>
      </c>
      <c r="K141" s="146">
        <v>0.013466702122185746</v>
      </c>
      <c r="L141" s="9"/>
      <c r="M141" s="9"/>
      <c r="N141" s="9"/>
      <c r="O141" s="9"/>
    </row>
    <row r="142" spans="1:15" ht="12.75">
      <c r="A142" s="23"/>
      <c r="B142" s="21" t="s">
        <v>109</v>
      </c>
      <c r="C142" s="21"/>
      <c r="D142" s="21"/>
      <c r="E142" s="21"/>
      <c r="F142" s="133">
        <v>44</v>
      </c>
      <c r="G142" s="133">
        <v>61</v>
      </c>
      <c r="H142" s="143">
        <v>286103.24</v>
      </c>
      <c r="I142" s="143">
        <v>268535.85</v>
      </c>
      <c r="J142" s="179">
        <v>0.008203389521191816</v>
      </c>
      <c r="K142" s="146">
        <v>0.007980242157994552</v>
      </c>
      <c r="L142" s="9"/>
      <c r="M142" s="9"/>
      <c r="N142" s="9"/>
      <c r="O142" s="9"/>
    </row>
    <row r="143" spans="1:15" ht="12.75">
      <c r="A143" s="23"/>
      <c r="B143" s="21" t="s">
        <v>108</v>
      </c>
      <c r="C143" s="21"/>
      <c r="D143" s="21"/>
      <c r="E143" s="21"/>
      <c r="F143" s="133">
        <v>49</v>
      </c>
      <c r="G143" s="133">
        <v>5</v>
      </c>
      <c r="H143" s="143">
        <v>277295.46</v>
      </c>
      <c r="I143" s="143">
        <v>9302.5</v>
      </c>
      <c r="J143" s="179">
        <v>0.007950845543860547</v>
      </c>
      <c r="K143" s="146">
        <v>0.0002764480149475175</v>
      </c>
      <c r="L143" s="9"/>
      <c r="M143" s="9"/>
      <c r="N143" s="9"/>
      <c r="O143" s="9"/>
    </row>
    <row r="144" spans="1:15" ht="12.75">
      <c r="A144" s="23"/>
      <c r="B144" s="21" t="s">
        <v>110</v>
      </c>
      <c r="C144" s="21"/>
      <c r="D144" s="21"/>
      <c r="E144" s="21"/>
      <c r="F144" s="133">
        <v>41</v>
      </c>
      <c r="G144" s="133">
        <v>27</v>
      </c>
      <c r="H144" s="143">
        <v>371730.56</v>
      </c>
      <c r="I144" s="143">
        <v>138551.3</v>
      </c>
      <c r="J144" s="179">
        <v>0.010658567098403939</v>
      </c>
      <c r="K144" s="146">
        <v>0.004117412722751731</v>
      </c>
      <c r="L144" s="9"/>
      <c r="M144" s="9"/>
      <c r="N144" s="9"/>
      <c r="O144" s="9"/>
    </row>
    <row r="145" spans="1:15" ht="12.75">
      <c r="A145" s="23"/>
      <c r="B145" s="21" t="s">
        <v>111</v>
      </c>
      <c r="C145" s="21"/>
      <c r="D145" s="21"/>
      <c r="E145" s="21"/>
      <c r="F145" s="133">
        <v>32</v>
      </c>
      <c r="G145" s="133">
        <v>15</v>
      </c>
      <c r="H145" s="143">
        <v>257573.78</v>
      </c>
      <c r="I145" s="143">
        <v>127096.01</v>
      </c>
      <c r="J145" s="179">
        <v>0.007385369168785947</v>
      </c>
      <c r="K145" s="146">
        <v>0.0037769889462241153</v>
      </c>
      <c r="L145" s="9"/>
      <c r="M145" s="9"/>
      <c r="N145" s="9"/>
      <c r="O145" s="9"/>
    </row>
    <row r="146" spans="1:15" ht="12.75">
      <c r="A146" s="23"/>
      <c r="B146" s="21" t="s">
        <v>233</v>
      </c>
      <c r="C146" s="21"/>
      <c r="D146" s="21"/>
      <c r="E146" s="21"/>
      <c r="F146" s="133">
        <v>35</v>
      </c>
      <c r="G146" s="133">
        <v>34</v>
      </c>
      <c r="H146" s="143">
        <v>242801.83</v>
      </c>
      <c r="I146" s="143">
        <v>289261.12</v>
      </c>
      <c r="J146" s="179">
        <v>0.006961815559824477</v>
      </c>
      <c r="K146" s="146">
        <v>0.00859614753297454</v>
      </c>
      <c r="L146" s="9"/>
      <c r="M146" s="9"/>
      <c r="N146" s="9"/>
      <c r="O146" s="9"/>
    </row>
    <row r="147" spans="1:15" ht="12.75">
      <c r="A147" s="23"/>
      <c r="B147" s="21" t="s">
        <v>234</v>
      </c>
      <c r="C147" s="21"/>
      <c r="D147" s="21"/>
      <c r="E147" s="21"/>
      <c r="F147" s="147">
        <v>16</v>
      </c>
      <c r="G147" s="147">
        <v>24</v>
      </c>
      <c r="H147" s="148">
        <v>104820.14</v>
      </c>
      <c r="I147" s="148">
        <v>261113.35</v>
      </c>
      <c r="J147" s="149">
        <v>0.0030054900394901477</v>
      </c>
      <c r="K147" s="150">
        <v>0.007759663239322373</v>
      </c>
      <c r="L147" s="9"/>
      <c r="M147" s="9"/>
      <c r="N147" s="9"/>
      <c r="O147" s="9"/>
    </row>
    <row r="148" spans="1:15" ht="12.75">
      <c r="A148" s="24"/>
      <c r="B148" s="6" t="s">
        <v>32</v>
      </c>
      <c r="C148" s="22"/>
      <c r="D148" s="22"/>
      <c r="E148" s="151"/>
      <c r="F148" s="152">
        <v>4990</v>
      </c>
      <c r="G148" s="152">
        <v>4881</v>
      </c>
      <c r="H148" s="153">
        <v>34876222.720000006</v>
      </c>
      <c r="I148" s="153">
        <v>33650087.89000001</v>
      </c>
      <c r="J148" s="154">
        <v>0.9999999999999999</v>
      </c>
      <c r="K148" s="155">
        <v>0.9999999999999998</v>
      </c>
      <c r="L148" s="9"/>
      <c r="M148" s="9"/>
      <c r="N148" s="9"/>
      <c r="O148" s="9"/>
    </row>
    <row r="149" spans="1:15" s="95" customFormat="1" ht="12.75">
      <c r="A149" s="4" t="s">
        <v>13</v>
      </c>
      <c r="B149" s="2"/>
      <c r="C149" s="262" t="s">
        <v>265</v>
      </c>
      <c r="D149" s="2"/>
      <c r="E149" s="2"/>
      <c r="F149" s="280"/>
      <c r="G149" s="280"/>
      <c r="H149" s="280"/>
      <c r="I149" s="280"/>
      <c r="J149" s="162"/>
      <c r="K149" s="163"/>
      <c r="L149" s="9"/>
      <c r="M149" s="9"/>
      <c r="N149" s="9"/>
      <c r="O149" s="9"/>
    </row>
    <row r="150" spans="1:15" s="95" customFormat="1" ht="13.5" thickBot="1">
      <c r="A150" s="13" t="s">
        <v>14</v>
      </c>
      <c r="B150" s="26"/>
      <c r="C150" s="26"/>
      <c r="D150" s="26"/>
      <c r="E150" s="26"/>
      <c r="F150" s="26"/>
      <c r="G150" s="26"/>
      <c r="H150" s="26"/>
      <c r="I150" s="26"/>
      <c r="J150" s="158"/>
      <c r="K150" s="159"/>
      <c r="L150" s="9"/>
      <c r="M150" s="9"/>
      <c r="N150" s="9"/>
      <c r="O150" s="9"/>
    </row>
    <row r="151" spans="1:14" ht="12.75" customHeight="1" thickBot="1">
      <c r="A151" s="21"/>
      <c r="B151" s="21"/>
      <c r="C151" s="21"/>
      <c r="D151" s="21"/>
      <c r="E151" s="21"/>
      <c r="F151" s="21"/>
      <c r="G151" s="21"/>
      <c r="H151" s="21"/>
      <c r="I151" s="21"/>
      <c r="L151" s="9"/>
      <c r="M151" s="9"/>
      <c r="N151" s="9"/>
    </row>
    <row r="152" spans="1:15" ht="15.75">
      <c r="A152" s="72" t="s">
        <v>257</v>
      </c>
      <c r="B152" s="74"/>
      <c r="C152" s="74"/>
      <c r="D152" s="74"/>
      <c r="E152" s="74"/>
      <c r="F152" s="74"/>
      <c r="G152" s="74"/>
      <c r="H152" s="74"/>
      <c r="I152" s="74"/>
      <c r="J152" s="74"/>
      <c r="K152" s="75"/>
      <c r="L152" s="21"/>
      <c r="M152" s="21"/>
      <c r="O152" s="9"/>
    </row>
    <row r="153" spans="1:15" ht="6.75" customHeight="1">
      <c r="A153" s="23"/>
      <c r="B153" s="21"/>
      <c r="C153" s="21"/>
      <c r="D153" s="21"/>
      <c r="E153" s="21"/>
      <c r="F153" s="21"/>
      <c r="G153" s="21"/>
      <c r="H153" s="21"/>
      <c r="I153" s="21"/>
      <c r="J153" s="21"/>
      <c r="K153" s="76"/>
      <c r="L153" s="9"/>
      <c r="M153" s="9"/>
      <c r="N153" s="9"/>
      <c r="O153" s="9"/>
    </row>
    <row r="154" spans="1:15" ht="12.75" customHeight="1">
      <c r="A154" s="164"/>
      <c r="B154" s="165"/>
      <c r="C154" s="165"/>
      <c r="D154" s="165"/>
      <c r="E154" s="166"/>
      <c r="F154" s="327" t="s">
        <v>34</v>
      </c>
      <c r="G154" s="332"/>
      <c r="H154" s="327" t="s">
        <v>15</v>
      </c>
      <c r="I154" s="332"/>
      <c r="J154" s="327" t="s">
        <v>37</v>
      </c>
      <c r="K154" s="328"/>
      <c r="L154" s="9"/>
      <c r="M154" s="9"/>
      <c r="N154" s="9"/>
      <c r="O154" s="9"/>
    </row>
    <row r="155" spans="1:15" ht="12.75">
      <c r="A155" s="164"/>
      <c r="B155" s="165"/>
      <c r="C155" s="165"/>
      <c r="D155" s="165"/>
      <c r="E155" s="166"/>
      <c r="F155" s="273" t="s">
        <v>35</v>
      </c>
      <c r="G155" s="270" t="s">
        <v>36</v>
      </c>
      <c r="H155" s="273" t="s">
        <v>35</v>
      </c>
      <c r="I155" s="273" t="s">
        <v>36</v>
      </c>
      <c r="J155" s="273" t="s">
        <v>35</v>
      </c>
      <c r="K155" s="278" t="s">
        <v>36</v>
      </c>
      <c r="L155" s="9"/>
      <c r="M155" s="9"/>
      <c r="N155" s="9"/>
      <c r="O155" s="9"/>
    </row>
    <row r="156" spans="1:15" ht="12.75">
      <c r="A156" s="109"/>
      <c r="B156" s="21" t="s">
        <v>87</v>
      </c>
      <c r="C156" s="111"/>
      <c r="D156" s="111"/>
      <c r="E156" s="167"/>
      <c r="F156" s="133">
        <v>1828</v>
      </c>
      <c r="G156" s="170">
        <v>1754</v>
      </c>
      <c r="H156" s="256">
        <v>7341615.29</v>
      </c>
      <c r="I156" s="256">
        <v>6976536.2</v>
      </c>
      <c r="J156" s="144">
        <v>0.17752578650137305</v>
      </c>
      <c r="K156" s="145">
        <v>0.1766217205905927</v>
      </c>
      <c r="L156" s="9"/>
      <c r="M156" s="9"/>
      <c r="N156" s="9"/>
      <c r="O156" s="9"/>
    </row>
    <row r="157" spans="1:15" ht="12.75">
      <c r="A157" s="23"/>
      <c r="B157" s="21" t="s">
        <v>86</v>
      </c>
      <c r="C157" s="21"/>
      <c r="D157" s="21"/>
      <c r="E157" s="168"/>
      <c r="F157" s="133">
        <v>1594</v>
      </c>
      <c r="G157" s="133">
        <v>1502</v>
      </c>
      <c r="H157" s="143">
        <v>3782415.52</v>
      </c>
      <c r="I157" s="143">
        <v>3499193.06</v>
      </c>
      <c r="J157" s="144">
        <v>0.09146165571732102</v>
      </c>
      <c r="K157" s="146">
        <v>0.08858744242391532</v>
      </c>
      <c r="L157" s="9"/>
      <c r="M157" s="9"/>
      <c r="N157" s="9"/>
      <c r="O157" s="9"/>
    </row>
    <row r="158" spans="1:15" ht="12.75">
      <c r="A158" s="23"/>
      <c r="B158" s="21" t="s">
        <v>136</v>
      </c>
      <c r="C158" s="21"/>
      <c r="D158" s="21"/>
      <c r="E158" s="168"/>
      <c r="F158" s="133">
        <v>391</v>
      </c>
      <c r="G158" s="133">
        <v>363</v>
      </c>
      <c r="H158" s="143">
        <v>3247812.1</v>
      </c>
      <c r="I158" s="143">
        <v>2981754.47</v>
      </c>
      <c r="J158" s="144">
        <v>0.07853454242508749</v>
      </c>
      <c r="K158" s="146">
        <v>0.07548769042008135</v>
      </c>
      <c r="L158" s="9"/>
      <c r="M158" s="9"/>
      <c r="N158" s="9"/>
      <c r="O158" s="9"/>
    </row>
    <row r="159" spans="1:15" ht="12.75">
      <c r="A159" s="23"/>
      <c r="B159" s="21" t="s">
        <v>229</v>
      </c>
      <c r="C159" s="21"/>
      <c r="D159" s="21"/>
      <c r="E159" s="168"/>
      <c r="F159" s="133">
        <v>58</v>
      </c>
      <c r="G159" s="133">
        <v>58</v>
      </c>
      <c r="H159" s="143">
        <v>241497.75</v>
      </c>
      <c r="I159" s="143">
        <v>228860.1</v>
      </c>
      <c r="J159" s="144">
        <v>0.005839597460991716</v>
      </c>
      <c r="K159" s="146">
        <v>0.005793944656452167</v>
      </c>
      <c r="L159" s="9"/>
      <c r="M159" s="9"/>
      <c r="N159" s="9"/>
      <c r="O159" s="9"/>
    </row>
    <row r="160" spans="1:15" ht="12.75">
      <c r="A160" s="23"/>
      <c r="B160" s="21" t="s">
        <v>81</v>
      </c>
      <c r="C160" s="21"/>
      <c r="D160" s="21"/>
      <c r="E160" s="168"/>
      <c r="F160" s="174">
        <v>2202</v>
      </c>
      <c r="G160" s="174">
        <v>2141</v>
      </c>
      <c r="H160" s="257">
        <v>26741864.32</v>
      </c>
      <c r="I160" s="257">
        <v>25813532.95</v>
      </c>
      <c r="J160" s="149">
        <v>0.6466384178952266</v>
      </c>
      <c r="K160" s="150">
        <v>0.6535092019089584</v>
      </c>
      <c r="L160" s="9"/>
      <c r="M160" s="9"/>
      <c r="N160" s="9"/>
      <c r="O160" s="9"/>
    </row>
    <row r="161" spans="1:15" ht="12.75">
      <c r="A161" s="24"/>
      <c r="B161" s="6" t="s">
        <v>38</v>
      </c>
      <c r="C161" s="22"/>
      <c r="D161" s="22"/>
      <c r="E161" s="151"/>
      <c r="F161" s="152">
        <v>6073</v>
      </c>
      <c r="G161" s="152">
        <v>5818</v>
      </c>
      <c r="H161" s="153">
        <v>41355204.980000004</v>
      </c>
      <c r="I161" s="153">
        <v>39499876.78</v>
      </c>
      <c r="J161" s="154">
        <v>0.9999999999999999</v>
      </c>
      <c r="K161" s="155">
        <v>1</v>
      </c>
      <c r="L161" s="9"/>
      <c r="M161" s="9"/>
      <c r="N161" s="9"/>
      <c r="O161" s="9"/>
    </row>
    <row r="162" spans="1:15" s="95" customFormat="1" ht="12.75">
      <c r="A162" s="4" t="s">
        <v>13</v>
      </c>
      <c r="B162" s="4"/>
      <c r="C162" s="2"/>
      <c r="D162" s="2"/>
      <c r="E162" s="2"/>
      <c r="F162" s="2"/>
      <c r="G162" s="2"/>
      <c r="H162" s="2"/>
      <c r="I162" s="2"/>
      <c r="J162" s="2"/>
      <c r="K162" s="169"/>
      <c r="L162" s="9"/>
      <c r="M162" s="9"/>
      <c r="N162" s="9"/>
      <c r="O162" s="9"/>
    </row>
    <row r="163" spans="1:15" s="95" customFormat="1" ht="13.5" thickBot="1">
      <c r="A163" s="13" t="s">
        <v>14</v>
      </c>
      <c r="B163" s="13"/>
      <c r="C163" s="26"/>
      <c r="D163" s="26"/>
      <c r="E163" s="26"/>
      <c r="F163" s="26"/>
      <c r="G163" s="26"/>
      <c r="H163" s="26"/>
      <c r="I163" s="26"/>
      <c r="J163" s="26"/>
      <c r="K163" s="96"/>
      <c r="L163" s="9"/>
      <c r="M163" s="9"/>
      <c r="N163" s="9"/>
      <c r="O163" s="9"/>
    </row>
    <row r="164" spans="12:15" ht="13.5" thickBot="1">
      <c r="L164" s="9"/>
      <c r="M164" s="9"/>
      <c r="N164" s="9"/>
      <c r="O164" s="9"/>
    </row>
    <row r="165" spans="1:15" ht="15.75">
      <c r="A165" s="72" t="s">
        <v>258</v>
      </c>
      <c r="B165" s="74"/>
      <c r="C165" s="74"/>
      <c r="D165" s="74"/>
      <c r="E165" s="74"/>
      <c r="F165" s="74"/>
      <c r="G165" s="74"/>
      <c r="H165" s="74"/>
      <c r="I165" s="74"/>
      <c r="J165" s="74"/>
      <c r="K165" s="75"/>
      <c r="L165" s="9"/>
      <c r="M165" s="9"/>
      <c r="N165" s="9"/>
      <c r="O165" s="9"/>
    </row>
    <row r="166" spans="1:15" ht="6.75" customHeight="1">
      <c r="A166" s="23"/>
      <c r="B166" s="21"/>
      <c r="C166" s="21"/>
      <c r="D166" s="21"/>
      <c r="E166" s="21"/>
      <c r="F166" s="21"/>
      <c r="G166" s="21"/>
      <c r="H166" s="21"/>
      <c r="I166" s="21"/>
      <c r="J166" s="21"/>
      <c r="K166" s="76"/>
      <c r="L166" s="9"/>
      <c r="M166" s="9"/>
      <c r="N166" s="9"/>
      <c r="O166" s="9"/>
    </row>
    <row r="167" spans="1:15" ht="12.75" customHeight="1">
      <c r="A167" s="164"/>
      <c r="B167" s="165"/>
      <c r="C167" s="165"/>
      <c r="D167" s="165"/>
      <c r="E167" s="165"/>
      <c r="F167" s="327" t="s">
        <v>34</v>
      </c>
      <c r="G167" s="332"/>
      <c r="H167" s="327" t="s">
        <v>15</v>
      </c>
      <c r="I167" s="332"/>
      <c r="J167" s="327" t="s">
        <v>37</v>
      </c>
      <c r="K167" s="328"/>
      <c r="L167" s="9"/>
      <c r="M167" s="9"/>
      <c r="N167" s="9"/>
      <c r="O167" s="9"/>
    </row>
    <row r="168" spans="1:15" ht="12.75">
      <c r="A168" s="164"/>
      <c r="B168" s="165"/>
      <c r="C168" s="165"/>
      <c r="D168" s="165"/>
      <c r="E168" s="165"/>
      <c r="F168" s="273" t="s">
        <v>35</v>
      </c>
      <c r="G168" s="273" t="s">
        <v>36</v>
      </c>
      <c r="H168" s="273" t="s">
        <v>35</v>
      </c>
      <c r="I168" s="270" t="s">
        <v>36</v>
      </c>
      <c r="J168" s="273" t="s">
        <v>35</v>
      </c>
      <c r="K168" s="278" t="s">
        <v>36</v>
      </c>
      <c r="L168" s="9"/>
      <c r="M168" s="9"/>
      <c r="N168" s="9"/>
      <c r="O168" s="9"/>
    </row>
    <row r="169" spans="1:15" ht="12.75">
      <c r="A169" s="23"/>
      <c r="B169" s="21" t="s">
        <v>113</v>
      </c>
      <c r="C169" s="21"/>
      <c r="D169" s="21"/>
      <c r="E169" s="21"/>
      <c r="F169" s="133">
        <v>624</v>
      </c>
      <c r="G169" s="133">
        <v>624</v>
      </c>
      <c r="H169" s="143">
        <v>1946008.65</v>
      </c>
      <c r="I169" s="143">
        <v>1812168.05</v>
      </c>
      <c r="J169" s="144">
        <v>0.04705595464805745</v>
      </c>
      <c r="K169" s="145">
        <v>0.0458778152674531</v>
      </c>
      <c r="L169" s="9"/>
      <c r="M169" s="9"/>
      <c r="N169" s="9"/>
      <c r="O169" s="9"/>
    </row>
    <row r="170" spans="1:15" ht="12.75">
      <c r="A170" s="23"/>
      <c r="B170" s="21" t="s">
        <v>112</v>
      </c>
      <c r="C170" s="21"/>
      <c r="D170" s="21"/>
      <c r="E170" s="21"/>
      <c r="F170" s="133">
        <v>4462</v>
      </c>
      <c r="G170" s="133">
        <v>4264</v>
      </c>
      <c r="H170" s="143">
        <v>29834162.26</v>
      </c>
      <c r="I170" s="143">
        <v>28504579.94</v>
      </c>
      <c r="J170" s="144">
        <v>0.7214125108176407</v>
      </c>
      <c r="K170" s="146">
        <v>0.7216371863325088</v>
      </c>
      <c r="L170" s="9"/>
      <c r="M170" s="9"/>
      <c r="N170" s="9"/>
      <c r="O170" s="9"/>
    </row>
    <row r="171" spans="1:15" ht="12.75">
      <c r="A171" s="23"/>
      <c r="B171" s="21" t="s">
        <v>114</v>
      </c>
      <c r="C171" s="21"/>
      <c r="D171" s="21"/>
      <c r="E171" s="21"/>
      <c r="F171" s="133">
        <v>64</v>
      </c>
      <c r="G171" s="133">
        <v>64</v>
      </c>
      <c r="H171" s="143">
        <v>570115.65</v>
      </c>
      <c r="I171" s="143">
        <v>569234.13</v>
      </c>
      <c r="J171" s="144">
        <v>0.013785825757016958</v>
      </c>
      <c r="K171" s="146">
        <v>0.0144110355880457</v>
      </c>
      <c r="L171" s="9"/>
      <c r="M171" s="9"/>
      <c r="N171" s="9"/>
      <c r="O171" s="9"/>
    </row>
    <row r="172" spans="1:15" ht="12.75">
      <c r="A172" s="23"/>
      <c r="B172" s="21" t="s">
        <v>55</v>
      </c>
      <c r="C172" s="21"/>
      <c r="D172" s="21"/>
      <c r="E172" s="21"/>
      <c r="F172" s="133">
        <v>164</v>
      </c>
      <c r="G172" s="133">
        <v>158</v>
      </c>
      <c r="H172" s="143">
        <v>630802.77</v>
      </c>
      <c r="I172" s="143">
        <v>594394</v>
      </c>
      <c r="J172" s="144">
        <v>0.015253286020588355</v>
      </c>
      <c r="K172" s="146">
        <v>0.015047996309217854</v>
      </c>
      <c r="L172" s="9"/>
      <c r="M172" s="9"/>
      <c r="N172" s="9"/>
      <c r="O172" s="9"/>
    </row>
    <row r="173" spans="1:15" ht="12.75">
      <c r="A173" s="23"/>
      <c r="B173" s="21" t="s">
        <v>115</v>
      </c>
      <c r="C173" s="21"/>
      <c r="D173" s="21"/>
      <c r="E173" s="21"/>
      <c r="F173" s="133">
        <v>159</v>
      </c>
      <c r="G173" s="133">
        <v>157</v>
      </c>
      <c r="H173" s="143">
        <v>1034872.07</v>
      </c>
      <c r="I173" s="143">
        <v>1010740.3</v>
      </c>
      <c r="J173" s="144">
        <v>0.025023985989199655</v>
      </c>
      <c r="K173" s="146">
        <v>0.02558844184829885</v>
      </c>
      <c r="L173" s="9"/>
      <c r="M173" s="9"/>
      <c r="N173" s="9"/>
      <c r="O173" s="9"/>
    </row>
    <row r="174" spans="1:15" ht="12.75">
      <c r="A174" s="23"/>
      <c r="B174" s="21" t="s">
        <v>230</v>
      </c>
      <c r="C174" s="21"/>
      <c r="D174" s="21"/>
      <c r="E174" s="21"/>
      <c r="F174" s="147">
        <v>600</v>
      </c>
      <c r="G174" s="147">
        <v>551</v>
      </c>
      <c r="H174" s="148">
        <v>7339243.580000006</v>
      </c>
      <c r="I174" s="148">
        <v>7008760.359999999</v>
      </c>
      <c r="J174" s="149">
        <v>0.17746843676749696</v>
      </c>
      <c r="K174" s="150">
        <v>0.17743752465447563</v>
      </c>
      <c r="L174" s="9"/>
      <c r="M174" s="9"/>
      <c r="N174" s="9"/>
      <c r="O174" s="9"/>
    </row>
    <row r="175" spans="1:15" ht="12.75">
      <c r="A175" s="24"/>
      <c r="B175" s="6" t="s">
        <v>38</v>
      </c>
      <c r="C175" s="22"/>
      <c r="D175" s="22"/>
      <c r="E175" s="151"/>
      <c r="F175" s="152">
        <v>6073</v>
      </c>
      <c r="G175" s="152">
        <v>5818</v>
      </c>
      <c r="H175" s="153">
        <v>41355204.980000004</v>
      </c>
      <c r="I175" s="153">
        <v>39499876.78</v>
      </c>
      <c r="J175" s="154">
        <v>1</v>
      </c>
      <c r="K175" s="155">
        <v>0.9999999999999999</v>
      </c>
      <c r="L175" s="9"/>
      <c r="M175" s="9"/>
      <c r="N175" s="9"/>
      <c r="O175" s="9"/>
    </row>
    <row r="176" spans="1:15" s="95" customFormat="1" ht="12.75">
      <c r="A176" s="92" t="s">
        <v>13</v>
      </c>
      <c r="B176" s="25"/>
      <c r="C176" s="260" t="s">
        <v>231</v>
      </c>
      <c r="D176" s="25"/>
      <c r="E176" s="25"/>
      <c r="F176" s="25"/>
      <c r="G176" s="25"/>
      <c r="H176" s="25"/>
      <c r="I176" s="25"/>
      <c r="J176" s="25"/>
      <c r="K176" s="94"/>
      <c r="L176" s="9"/>
      <c r="M176" s="9"/>
      <c r="N176" s="9"/>
      <c r="O176" s="9"/>
    </row>
    <row r="177" spans="1:15" s="95" customFormat="1" ht="13.5" thickBot="1">
      <c r="A177" s="13" t="s">
        <v>14</v>
      </c>
      <c r="B177" s="26"/>
      <c r="C177" s="26"/>
      <c r="D177" s="26"/>
      <c r="E177" s="26"/>
      <c r="F177" s="26"/>
      <c r="G177" s="26"/>
      <c r="H177" s="26"/>
      <c r="I177" s="26"/>
      <c r="J177" s="26"/>
      <c r="K177" s="96"/>
      <c r="L177" s="9"/>
      <c r="M177" s="9"/>
      <c r="N177" s="9"/>
      <c r="O177" s="9"/>
    </row>
    <row r="178" spans="12:14" ht="12.75">
      <c r="L178" s="9"/>
      <c r="M178" s="9"/>
      <c r="N178" s="9"/>
    </row>
  </sheetData>
  <sheetProtection/>
  <mergeCells count="29">
    <mergeCell ref="H135:I135"/>
    <mergeCell ref="H120:I120"/>
    <mergeCell ref="L5:M7"/>
    <mergeCell ref="D7:G7"/>
    <mergeCell ref="D5:G5"/>
    <mergeCell ref="D6:G6"/>
    <mergeCell ref="I4:J6"/>
    <mergeCell ref="D4:G4"/>
    <mergeCell ref="B7:C7"/>
    <mergeCell ref="B9:C9"/>
    <mergeCell ref="B4:C4"/>
    <mergeCell ref="B5:C5"/>
    <mergeCell ref="B6:C6"/>
    <mergeCell ref="J167:K167"/>
    <mergeCell ref="J120:K120"/>
    <mergeCell ref="D9:G9"/>
    <mergeCell ref="F154:G154"/>
    <mergeCell ref="E106:F106"/>
    <mergeCell ref="E113:F113"/>
    <mergeCell ref="F167:G167"/>
    <mergeCell ref="F135:G135"/>
    <mergeCell ref="F120:G120"/>
    <mergeCell ref="E100:F100"/>
    <mergeCell ref="J154:K154"/>
    <mergeCell ref="E101:F101"/>
    <mergeCell ref="E105:F105"/>
    <mergeCell ref="J135:K135"/>
    <mergeCell ref="H167:I167"/>
    <mergeCell ref="H154:I154"/>
  </mergeCells>
  <hyperlinks>
    <hyperlink ref="D9" r:id="rId1" display="www.vsac.org"/>
    <hyperlink ref="D8" r:id="rId2" display="investorrelations@vsac.org"/>
  </hyperlinks>
  <printOptions/>
  <pageMargins left="0.5" right="0.5" top="0.5" bottom="0.5" header="0.5" footer="0.5"/>
  <pageSetup fitToHeight="2" horizontalDpi="600" verticalDpi="600" orientation="portrait" scale="46" r:id="rId4"/>
  <headerFooter alignWithMargins="0">
    <oddFooter>&amp;L&amp;"Arial,Bold"Vermont Student Assistance Corp.&amp;RPage &amp;P of &amp;N</oddFooter>
  </headerFooter>
  <rowBreaks count="1" manualBreakCount="1">
    <brk id="117" max="1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5"/>
  <sheetViews>
    <sheetView showGridLines="0" zoomScale="85" zoomScaleNormal="85" zoomScalePageLayoutView="0" workbookViewId="0" topLeftCell="A1">
      <selection activeCell="K120" sqref="K120"/>
    </sheetView>
  </sheetViews>
  <sheetFormatPr defaultColWidth="9.140625" defaultRowHeight="12.75"/>
  <cols>
    <col min="1" max="1" width="3.00390625" style="17" customWidth="1"/>
    <col min="2" max="2" width="21.8515625" style="17" customWidth="1"/>
    <col min="3" max="3" width="17.421875" style="17" customWidth="1"/>
    <col min="4" max="4" width="11.421875" style="17" customWidth="1"/>
    <col min="5" max="5" width="11.140625" style="17" customWidth="1"/>
    <col min="6" max="6" width="15.7109375" style="17" bestFit="1" customWidth="1"/>
    <col min="7" max="7" width="13.57421875" style="17" customWidth="1"/>
    <col min="8" max="8" width="17.421875" style="17" customWidth="1"/>
    <col min="9" max="9" width="21.00390625" style="17" customWidth="1"/>
    <col min="10" max="10" width="20.00390625" style="17" customWidth="1"/>
    <col min="11" max="11" width="14.140625" style="17" bestFit="1" customWidth="1"/>
    <col min="12" max="12" width="18.00390625" style="17" bestFit="1" customWidth="1"/>
    <col min="13" max="13" width="15.28125" style="17" bestFit="1" customWidth="1"/>
    <col min="14" max="14" width="11.28125" style="17" bestFit="1" customWidth="1"/>
    <col min="15" max="20" width="15.8515625" style="17" customWidth="1"/>
    <col min="21" max="16384" width="9.140625" style="17" customWidth="1"/>
  </cols>
  <sheetData>
    <row r="1" ht="15.75">
      <c r="A1" s="70" t="s">
        <v>88</v>
      </c>
    </row>
    <row r="2" ht="15.75">
      <c r="A2" s="70" t="s">
        <v>264</v>
      </c>
    </row>
    <row r="3" ht="13.5" thickBot="1">
      <c r="H3" s="239"/>
    </row>
    <row r="4" spans="2:10" ht="12.75">
      <c r="B4" s="347" t="s">
        <v>0</v>
      </c>
      <c r="C4" s="348"/>
      <c r="D4" s="355" t="s">
        <v>137</v>
      </c>
      <c r="E4" s="355"/>
      <c r="F4" s="355"/>
      <c r="G4" s="356"/>
      <c r="I4" s="354"/>
      <c r="J4" s="354"/>
    </row>
    <row r="5" spans="2:14" ht="12.75" customHeight="1">
      <c r="B5" s="343" t="s">
        <v>1</v>
      </c>
      <c r="C5" s="344"/>
      <c r="D5" s="351" t="s">
        <v>95</v>
      </c>
      <c r="E5" s="351"/>
      <c r="F5" s="351"/>
      <c r="G5" s="352"/>
      <c r="I5" s="354"/>
      <c r="J5" s="354"/>
      <c r="L5" s="349"/>
      <c r="M5" s="349"/>
      <c r="N5" s="349"/>
    </row>
    <row r="6" spans="2:14" ht="13.5" customHeight="1">
      <c r="B6" s="343" t="s">
        <v>2</v>
      </c>
      <c r="C6" s="344"/>
      <c r="D6" s="353">
        <v>41820</v>
      </c>
      <c r="E6" s="353"/>
      <c r="F6" s="353"/>
      <c r="G6" s="358"/>
      <c r="I6" s="354"/>
      <c r="J6" s="354"/>
      <c r="L6" s="349"/>
      <c r="M6" s="349"/>
      <c r="N6" s="349"/>
    </row>
    <row r="7" spans="2:14" ht="12.75" customHeight="1">
      <c r="B7" s="343" t="s">
        <v>5</v>
      </c>
      <c r="C7" s="344"/>
      <c r="D7" s="353" t="s">
        <v>371</v>
      </c>
      <c r="E7" s="353"/>
      <c r="F7" s="353"/>
      <c r="G7" s="358"/>
      <c r="L7" s="349"/>
      <c r="M7" s="349"/>
      <c r="N7" s="349"/>
    </row>
    <row r="8" spans="2:7" ht="12.75">
      <c r="B8" s="274" t="s">
        <v>80</v>
      </c>
      <c r="C8" s="275"/>
      <c r="D8" s="71" t="s">
        <v>270</v>
      </c>
      <c r="E8" s="276"/>
      <c r="F8" s="276"/>
      <c r="G8" s="277"/>
    </row>
    <row r="9" spans="2:7" ht="13.5" thickBot="1">
      <c r="B9" s="345" t="s">
        <v>3</v>
      </c>
      <c r="C9" s="346"/>
      <c r="D9" s="329" t="s">
        <v>200</v>
      </c>
      <c r="E9" s="330"/>
      <c r="F9" s="330"/>
      <c r="G9" s="331"/>
    </row>
    <row r="10" ht="13.5" thickBot="1"/>
    <row r="11" spans="1:14" ht="15.75">
      <c r="A11" s="72" t="s">
        <v>334</v>
      </c>
      <c r="B11" s="73"/>
      <c r="C11" s="74"/>
      <c r="D11" s="74"/>
      <c r="E11" s="74"/>
      <c r="F11" s="74"/>
      <c r="G11" s="74"/>
      <c r="H11" s="75"/>
      <c r="J11" s="9"/>
      <c r="K11" s="9"/>
      <c r="L11" s="9"/>
      <c r="M11" s="9"/>
      <c r="N11" s="9"/>
    </row>
    <row r="12" spans="1:14" ht="6.75" customHeight="1">
      <c r="A12" s="23"/>
      <c r="B12" s="21"/>
      <c r="C12" s="21"/>
      <c r="D12" s="21"/>
      <c r="E12" s="21"/>
      <c r="F12" s="21"/>
      <c r="G12" s="21"/>
      <c r="H12" s="76"/>
      <c r="J12" s="9"/>
      <c r="K12" s="9"/>
      <c r="L12" s="9"/>
      <c r="M12" s="9"/>
      <c r="N12" s="9"/>
    </row>
    <row r="13" spans="1:14" s="126" customFormat="1" ht="12.75">
      <c r="A13" s="97"/>
      <c r="B13" s="98"/>
      <c r="C13" s="98"/>
      <c r="D13" s="98"/>
      <c r="E13" s="98"/>
      <c r="F13" s="98" t="s">
        <v>16</v>
      </c>
      <c r="G13" s="211" t="s">
        <v>18</v>
      </c>
      <c r="H13" s="100" t="s">
        <v>17</v>
      </c>
      <c r="J13" s="9"/>
      <c r="K13" s="9"/>
      <c r="L13" s="9"/>
      <c r="M13" s="9"/>
      <c r="N13" s="9"/>
    </row>
    <row r="14" spans="1:14" ht="12.75">
      <c r="A14" s="109"/>
      <c r="B14" s="111" t="s">
        <v>15</v>
      </c>
      <c r="C14" s="111"/>
      <c r="D14" s="111"/>
      <c r="E14" s="111"/>
      <c r="F14" s="102">
        <v>28999136.8</v>
      </c>
      <c r="G14" s="170">
        <v>-766977.2700000033</v>
      </c>
      <c r="H14" s="127">
        <v>28232159.529999997</v>
      </c>
      <c r="J14" s="9"/>
      <c r="K14" s="9"/>
      <c r="L14" s="9"/>
      <c r="M14" s="9"/>
      <c r="N14" s="9"/>
    </row>
    <row r="15" spans="1:14" ht="12.75">
      <c r="A15" s="23"/>
      <c r="B15" s="21" t="s">
        <v>19</v>
      </c>
      <c r="C15" s="21"/>
      <c r="D15" s="21"/>
      <c r="E15" s="21"/>
      <c r="F15" s="105">
        <v>313856.79</v>
      </c>
      <c r="G15" s="133">
        <v>-71116.4</v>
      </c>
      <c r="H15" s="128">
        <v>242740.38999999998</v>
      </c>
      <c r="J15" s="9"/>
      <c r="K15" s="9"/>
      <c r="L15" s="9"/>
      <c r="M15" s="9"/>
      <c r="N15" s="9"/>
    </row>
    <row r="16" spans="1:14" ht="12.75">
      <c r="A16" s="23"/>
      <c r="B16" s="5" t="s">
        <v>20</v>
      </c>
      <c r="C16" s="5"/>
      <c r="D16" s="5"/>
      <c r="E16" s="5"/>
      <c r="F16" s="105">
        <v>29312993.59</v>
      </c>
      <c r="G16" s="133">
        <v>-838093.6700000018</v>
      </c>
      <c r="H16" s="128">
        <v>28474899.919999998</v>
      </c>
      <c r="J16" s="9"/>
      <c r="K16" s="9"/>
      <c r="L16" s="9"/>
      <c r="M16" s="9"/>
      <c r="N16" s="9"/>
    </row>
    <row r="17" spans="1:14" ht="6.75" customHeight="1">
      <c r="A17" s="23"/>
      <c r="B17" s="21"/>
      <c r="C17" s="21"/>
      <c r="D17" s="21"/>
      <c r="E17" s="21"/>
      <c r="F17" s="107"/>
      <c r="G17" s="133"/>
      <c r="H17" s="108"/>
      <c r="J17" s="9"/>
      <c r="K17" s="9"/>
      <c r="L17" s="9"/>
      <c r="M17" s="9"/>
      <c r="N17" s="9"/>
    </row>
    <row r="18" spans="1:14" ht="12.75">
      <c r="A18" s="23"/>
      <c r="B18" s="21" t="s">
        <v>22</v>
      </c>
      <c r="C18" s="21"/>
      <c r="D18" s="21"/>
      <c r="E18" s="21"/>
      <c r="F18" s="129">
        <v>0.03752935006967562</v>
      </c>
      <c r="G18" s="133"/>
      <c r="H18" s="130">
        <v>0.037594226176831606</v>
      </c>
      <c r="J18" s="9"/>
      <c r="K18" s="9"/>
      <c r="L18" s="9"/>
      <c r="M18" s="9"/>
      <c r="N18" s="9"/>
    </row>
    <row r="19" spans="1:14" ht="12.75">
      <c r="A19" s="23"/>
      <c r="B19" s="21" t="s">
        <v>242</v>
      </c>
      <c r="C19" s="21"/>
      <c r="D19" s="21"/>
      <c r="E19" s="21"/>
      <c r="F19" s="131">
        <v>217.033517167531</v>
      </c>
      <c r="G19" s="133"/>
      <c r="H19" s="132">
        <v>217.81498789608398</v>
      </c>
      <c r="J19" s="9"/>
      <c r="K19" s="9"/>
      <c r="L19" s="9"/>
      <c r="M19" s="9"/>
      <c r="N19" s="9"/>
    </row>
    <row r="20" spans="1:14" ht="12.75">
      <c r="A20" s="23"/>
      <c r="B20" s="21" t="s">
        <v>23</v>
      </c>
      <c r="C20" s="21"/>
      <c r="D20" s="21"/>
      <c r="E20" s="21"/>
      <c r="F20" s="133">
        <v>4518</v>
      </c>
      <c r="G20" s="133">
        <v>-84</v>
      </c>
      <c r="H20" s="134">
        <v>4434</v>
      </c>
      <c r="J20" s="9"/>
      <c r="K20" s="9"/>
      <c r="L20" s="9"/>
      <c r="M20" s="9"/>
      <c r="N20" s="9"/>
    </row>
    <row r="21" spans="1:14" ht="12.75">
      <c r="A21" s="23"/>
      <c r="B21" s="21" t="s">
        <v>24</v>
      </c>
      <c r="C21" s="21"/>
      <c r="D21" s="21"/>
      <c r="E21" s="21"/>
      <c r="F21" s="133">
        <v>3241</v>
      </c>
      <c r="G21" s="133">
        <v>-67</v>
      </c>
      <c r="H21" s="134">
        <v>3174</v>
      </c>
      <c r="J21" s="9"/>
      <c r="K21" s="9"/>
      <c r="L21" s="9"/>
      <c r="M21" s="9"/>
      <c r="N21" s="9"/>
    </row>
    <row r="22" spans="1:14" ht="12.75">
      <c r="A22" s="23"/>
      <c r="B22" s="21" t="s">
        <v>46</v>
      </c>
      <c r="C22" s="21"/>
      <c r="D22" s="21"/>
      <c r="E22" s="21"/>
      <c r="F22" s="105">
        <v>9044.428753471151</v>
      </c>
      <c r="G22" s="105">
        <v>-73.13073204708053</v>
      </c>
      <c r="H22" s="128">
        <v>8971.29802142407</v>
      </c>
      <c r="J22" s="9"/>
      <c r="K22" s="9"/>
      <c r="L22" s="9"/>
      <c r="M22" s="9"/>
      <c r="N22" s="9"/>
    </row>
    <row r="23" spans="1:14" ht="12.75">
      <c r="A23" s="23"/>
      <c r="B23" s="21" t="s">
        <v>246</v>
      </c>
      <c r="C23" s="21"/>
      <c r="D23" s="21"/>
      <c r="E23" s="21"/>
      <c r="F23" s="171">
        <v>707.8184833075393</v>
      </c>
      <c r="G23" s="133"/>
      <c r="H23" s="172">
        <v>708.5969097932289</v>
      </c>
      <c r="J23" s="9"/>
      <c r="K23" s="9"/>
      <c r="L23" s="9"/>
      <c r="M23" s="9"/>
      <c r="N23" s="9"/>
    </row>
    <row r="24" spans="1:14" ht="12.75">
      <c r="A24" s="23"/>
      <c r="B24" s="21" t="s">
        <v>248</v>
      </c>
      <c r="C24" s="21"/>
      <c r="D24" s="21"/>
      <c r="E24" s="21"/>
      <c r="F24" s="171">
        <v>746.0256045519203</v>
      </c>
      <c r="G24" s="133"/>
      <c r="H24" s="172">
        <v>746.3376717281272</v>
      </c>
      <c r="J24" s="9"/>
      <c r="K24" s="9"/>
      <c r="L24" s="9"/>
      <c r="M24" s="9"/>
      <c r="N24" s="9"/>
    </row>
    <row r="25" spans="1:14" ht="12.75">
      <c r="A25" s="24"/>
      <c r="B25" s="22" t="s">
        <v>249</v>
      </c>
      <c r="C25" s="22"/>
      <c r="D25" s="22"/>
      <c r="E25" s="22"/>
      <c r="F25" s="173">
        <v>690.5842155919153</v>
      </c>
      <c r="G25" s="174"/>
      <c r="H25" s="175">
        <v>691.3021868787276</v>
      </c>
      <c r="J25" s="9"/>
      <c r="K25" s="9"/>
      <c r="L25" s="9"/>
      <c r="M25" s="9"/>
      <c r="N25" s="9"/>
    </row>
    <row r="26" spans="1:14" s="95" customFormat="1" ht="12.75">
      <c r="A26" s="4" t="s">
        <v>13</v>
      </c>
      <c r="B26" s="2"/>
      <c r="C26" s="176" t="s">
        <v>247</v>
      </c>
      <c r="D26" s="2"/>
      <c r="E26" s="2"/>
      <c r="F26" s="2"/>
      <c r="G26" s="2"/>
      <c r="H26" s="169"/>
      <c r="J26" s="9"/>
      <c r="K26" s="9"/>
      <c r="L26" s="9"/>
      <c r="M26" s="9"/>
      <c r="N26" s="9"/>
    </row>
    <row r="27" spans="1:14" s="95" customFormat="1" ht="13.5" thickBot="1">
      <c r="A27" s="13" t="s">
        <v>14</v>
      </c>
      <c r="B27" s="26"/>
      <c r="C27" s="237" t="s">
        <v>335</v>
      </c>
      <c r="D27" s="26"/>
      <c r="E27" s="26"/>
      <c r="F27" s="26"/>
      <c r="G27" s="26"/>
      <c r="H27" s="96"/>
      <c r="J27" s="9"/>
      <c r="K27" s="9"/>
      <c r="L27" s="9"/>
      <c r="M27" s="9"/>
      <c r="N27" s="9"/>
    </row>
    <row r="28" spans="1:14" s="95" customFormat="1" ht="13.5" thickBot="1">
      <c r="A28" s="2"/>
      <c r="B28" s="2"/>
      <c r="C28" s="2"/>
      <c r="D28" s="2"/>
      <c r="E28" s="2"/>
      <c r="F28" s="2"/>
      <c r="G28" s="2"/>
      <c r="H28" s="2"/>
      <c r="J28" s="9"/>
      <c r="K28" s="9"/>
      <c r="L28" s="9"/>
      <c r="M28" s="9"/>
      <c r="N28" s="9"/>
    </row>
    <row r="29" spans="1:11" s="95" customFormat="1" ht="15.75">
      <c r="A29" s="2"/>
      <c r="B29" s="72" t="s">
        <v>333</v>
      </c>
      <c r="C29" s="74"/>
      <c r="D29" s="74"/>
      <c r="E29" s="74"/>
      <c r="F29" s="75"/>
      <c r="H29" s="72" t="s">
        <v>318</v>
      </c>
      <c r="I29" s="10"/>
      <c r="J29" s="10"/>
      <c r="K29" s="212"/>
    </row>
    <row r="30" spans="1:11" s="95" customFormat="1" ht="12.75">
      <c r="A30" s="2"/>
      <c r="B30" s="24"/>
      <c r="C30" s="22"/>
      <c r="D30" s="22"/>
      <c r="E30" s="21"/>
      <c r="F30" s="76"/>
      <c r="H30" s="214"/>
      <c r="I30" s="215"/>
      <c r="J30" s="215"/>
      <c r="K30" s="216"/>
    </row>
    <row r="31" spans="1:11" s="95" customFormat="1" ht="12.75">
      <c r="A31" s="2"/>
      <c r="B31" s="180"/>
      <c r="C31" s="181"/>
      <c r="D31" s="182"/>
      <c r="E31" s="338" t="s">
        <v>325</v>
      </c>
      <c r="F31" s="339"/>
      <c r="H31" s="4"/>
      <c r="I31" s="2"/>
      <c r="J31" s="2"/>
      <c r="K31" s="217">
        <v>41820</v>
      </c>
    </row>
    <row r="32" spans="1:11" s="95" customFormat="1" ht="12.75">
      <c r="A32" s="2"/>
      <c r="B32" s="183" t="s">
        <v>326</v>
      </c>
      <c r="C32" s="184" t="s">
        <v>226</v>
      </c>
      <c r="D32" s="185" t="s">
        <v>208</v>
      </c>
      <c r="E32" s="340" t="s">
        <v>327</v>
      </c>
      <c r="F32" s="341"/>
      <c r="H32" s="8"/>
      <c r="I32" s="1"/>
      <c r="J32" s="1"/>
      <c r="K32" s="12"/>
    </row>
    <row r="33" spans="1:11" s="95" customFormat="1" ht="12.75">
      <c r="A33" s="2"/>
      <c r="B33" s="23" t="s">
        <v>209</v>
      </c>
      <c r="C33" s="186">
        <v>145312.43</v>
      </c>
      <c r="D33" s="178">
        <v>0.005147053304427116</v>
      </c>
      <c r="E33" s="219">
        <v>-26.565781812333604</v>
      </c>
      <c r="F33" s="187" t="s">
        <v>328</v>
      </c>
      <c r="H33" s="8" t="s">
        <v>189</v>
      </c>
      <c r="I33" s="1"/>
      <c r="J33" s="1"/>
      <c r="K33" s="101">
        <v>189927.7</v>
      </c>
    </row>
    <row r="34" spans="1:11" s="95" customFormat="1" ht="12.75">
      <c r="A34" s="2"/>
      <c r="B34" s="188" t="s">
        <v>210</v>
      </c>
      <c r="C34" s="186">
        <v>143586.55</v>
      </c>
      <c r="D34" s="149">
        <v>0.005085921601123794</v>
      </c>
      <c r="E34" s="220">
        <v>-4.206354077035767</v>
      </c>
      <c r="F34" s="189" t="s">
        <v>328</v>
      </c>
      <c r="H34" s="8" t="s">
        <v>190</v>
      </c>
      <c r="I34" s="1"/>
      <c r="J34" s="1"/>
      <c r="K34" s="101">
        <v>66494222.6</v>
      </c>
    </row>
    <row r="35" spans="1:11" s="95" customFormat="1" ht="12.75">
      <c r="A35" s="2"/>
      <c r="B35" s="23" t="s">
        <v>329</v>
      </c>
      <c r="C35" s="218">
        <v>288898.98</v>
      </c>
      <c r="D35" s="191">
        <v>0.010232974905550911</v>
      </c>
      <c r="E35" s="192"/>
      <c r="F35" s="187"/>
      <c r="H35" s="8" t="s">
        <v>198</v>
      </c>
      <c r="I35" s="1"/>
      <c r="J35" s="1"/>
      <c r="K35" s="101">
        <v>0</v>
      </c>
    </row>
    <row r="36" spans="1:11" s="95" customFormat="1" ht="12.75">
      <c r="A36" s="2"/>
      <c r="B36" s="109"/>
      <c r="C36" s="112"/>
      <c r="D36" s="221"/>
      <c r="E36" s="338" t="s">
        <v>330</v>
      </c>
      <c r="F36" s="342"/>
      <c r="H36" s="23" t="s">
        <v>369</v>
      </c>
      <c r="I36" s="2"/>
      <c r="J36" s="2"/>
      <c r="K36" s="101">
        <v>455286807.06</v>
      </c>
    </row>
    <row r="37" spans="1:11" s="95" customFormat="1" ht="12.75">
      <c r="A37" s="2"/>
      <c r="B37" s="183" t="s">
        <v>326</v>
      </c>
      <c r="C37" s="184" t="s">
        <v>226</v>
      </c>
      <c r="D37" s="185" t="s">
        <v>208</v>
      </c>
      <c r="E37" s="333" t="s">
        <v>327</v>
      </c>
      <c r="F37" s="334"/>
      <c r="H37" s="11" t="s">
        <v>366</v>
      </c>
      <c r="I37" s="1"/>
      <c r="J37" s="1"/>
      <c r="K37" s="56">
        <v>0.14604908723225327</v>
      </c>
    </row>
    <row r="38" spans="1:11" s="95" customFormat="1" ht="12.75">
      <c r="A38" s="2"/>
      <c r="B38" s="194" t="s">
        <v>323</v>
      </c>
      <c r="C38" s="255">
        <v>25910421.72</v>
      </c>
      <c r="D38" s="178">
        <v>0.9177626561817603</v>
      </c>
      <c r="E38" s="222">
        <v>60.95989005386228</v>
      </c>
      <c r="F38" s="195" t="s">
        <v>328</v>
      </c>
      <c r="G38" s="234"/>
      <c r="H38" s="8" t="s">
        <v>175</v>
      </c>
      <c r="I38" s="1"/>
      <c r="J38" s="1"/>
      <c r="K38" s="45"/>
    </row>
    <row r="39" spans="1:11" s="95" customFormat="1" ht="12.75">
      <c r="A39" s="2"/>
      <c r="B39" s="194" t="s">
        <v>227</v>
      </c>
      <c r="C39" s="186">
        <v>990983.71</v>
      </c>
      <c r="D39" s="179">
        <v>0.03510123655071313</v>
      </c>
      <c r="E39" s="223">
        <v>76.74023783902562</v>
      </c>
      <c r="F39" s="196" t="s">
        <v>328</v>
      </c>
      <c r="G39" s="235"/>
      <c r="H39" s="8" t="s">
        <v>176</v>
      </c>
      <c r="I39" s="1"/>
      <c r="J39" s="1"/>
      <c r="K39" s="101">
        <v>4243282.35</v>
      </c>
    </row>
    <row r="40" spans="1:11" s="95" customFormat="1" ht="12.75">
      <c r="A40" s="2"/>
      <c r="B40" s="194" t="s">
        <v>324</v>
      </c>
      <c r="C40" s="186">
        <v>1037836.39</v>
      </c>
      <c r="D40" s="179">
        <v>0.03676078653838635</v>
      </c>
      <c r="E40" s="223">
        <v>57.142897273047055</v>
      </c>
      <c r="F40" s="196" t="s">
        <v>328</v>
      </c>
      <c r="G40" s="235"/>
      <c r="H40" s="8" t="s">
        <v>177</v>
      </c>
      <c r="I40" s="1"/>
      <c r="J40" s="1"/>
      <c r="K40" s="101">
        <v>1635078.8</v>
      </c>
    </row>
    <row r="41" spans="1:11" s="95" customFormat="1" ht="12.75">
      <c r="A41" s="2"/>
      <c r="B41" s="194" t="s">
        <v>33</v>
      </c>
      <c r="C41" s="186">
        <v>4018.73</v>
      </c>
      <c r="D41" s="179">
        <v>0.0001423458235892166</v>
      </c>
      <c r="E41" s="223">
        <v>81</v>
      </c>
      <c r="F41" s="196" t="s">
        <v>328</v>
      </c>
      <c r="G41" s="235"/>
      <c r="H41" s="11" t="s">
        <v>367</v>
      </c>
      <c r="I41" s="1"/>
      <c r="J41" s="1"/>
      <c r="K41" s="56">
        <v>0.08840408865837314</v>
      </c>
    </row>
    <row r="42" spans="1:11" s="95" customFormat="1" ht="12.75">
      <c r="A42" s="2"/>
      <c r="B42" s="197" t="s">
        <v>228</v>
      </c>
      <c r="C42" s="186">
        <v>0</v>
      </c>
      <c r="D42" s="149">
        <v>0</v>
      </c>
      <c r="E42" s="224">
        <v>0</v>
      </c>
      <c r="F42" s="272" t="s">
        <v>328</v>
      </c>
      <c r="G42" s="176"/>
      <c r="H42" s="23" t="s">
        <v>178</v>
      </c>
      <c r="I42" s="1"/>
      <c r="J42" s="1"/>
      <c r="K42" s="101">
        <v>60615861.45</v>
      </c>
    </row>
    <row r="43" spans="1:11" s="95" customFormat="1" ht="12.75">
      <c r="A43" s="2"/>
      <c r="B43" s="198" t="s">
        <v>331</v>
      </c>
      <c r="C43" s="190">
        <v>27943260.55</v>
      </c>
      <c r="D43" s="191">
        <v>0.989767025094449</v>
      </c>
      <c r="E43" s="21"/>
      <c r="F43" s="76"/>
      <c r="G43" s="176"/>
      <c r="H43" s="27" t="s">
        <v>368</v>
      </c>
      <c r="I43" s="3"/>
      <c r="J43" s="3"/>
      <c r="K43" s="57">
        <v>0.13313775077609868</v>
      </c>
    </row>
    <row r="44" spans="1:11" s="95" customFormat="1" ht="12.75">
      <c r="A44" s="2"/>
      <c r="B44" s="199" t="s">
        <v>38</v>
      </c>
      <c r="C44" s="200">
        <v>28232159.53</v>
      </c>
      <c r="D44" s="201">
        <v>0.9999999999999999</v>
      </c>
      <c r="E44" s="335"/>
      <c r="F44" s="336"/>
      <c r="G44" s="238"/>
      <c r="H44" s="268" t="s">
        <v>362</v>
      </c>
      <c r="I44" s="2"/>
      <c r="J44" s="2"/>
      <c r="K44" s="169"/>
    </row>
    <row r="45" spans="1:11" s="95" customFormat="1" ht="11.25">
      <c r="A45" s="2"/>
      <c r="B45" s="202"/>
      <c r="C45" s="203"/>
      <c r="D45" s="203"/>
      <c r="E45" s="203"/>
      <c r="F45" s="204"/>
      <c r="G45" s="2"/>
      <c r="H45" s="268" t="s">
        <v>363</v>
      </c>
      <c r="I45" s="2"/>
      <c r="J45" s="2"/>
      <c r="K45" s="169"/>
    </row>
    <row r="46" spans="1:11" s="95" customFormat="1" ht="12.75">
      <c r="A46" s="2"/>
      <c r="B46" s="205" t="s">
        <v>13</v>
      </c>
      <c r="C46" s="236" t="s">
        <v>332</v>
      </c>
      <c r="D46" s="206"/>
      <c r="E46" s="206"/>
      <c r="F46" s="207"/>
      <c r="G46" s="2"/>
      <c r="H46" s="268" t="s">
        <v>364</v>
      </c>
      <c r="I46" s="5"/>
      <c r="J46" s="1"/>
      <c r="K46" s="12"/>
    </row>
    <row r="47" spans="1:11" s="95" customFormat="1" ht="13.5" thickBot="1">
      <c r="A47" s="2"/>
      <c r="B47" s="208"/>
      <c r="C47" s="209"/>
      <c r="D47" s="209"/>
      <c r="E47" s="209"/>
      <c r="F47" s="210"/>
      <c r="G47" s="2"/>
      <c r="H47" s="269" t="s">
        <v>365</v>
      </c>
      <c r="I47" s="26"/>
      <c r="J47" s="26"/>
      <c r="K47" s="213"/>
    </row>
    <row r="49" ht="13.5" thickBot="1"/>
    <row r="50" spans="1:11" ht="15.75">
      <c r="A50" s="72" t="s">
        <v>259</v>
      </c>
      <c r="B50" s="74"/>
      <c r="C50" s="74"/>
      <c r="D50" s="74"/>
      <c r="E50" s="74"/>
      <c r="F50" s="74"/>
      <c r="G50" s="74"/>
      <c r="H50" s="74"/>
      <c r="I50" s="74"/>
      <c r="J50" s="74"/>
      <c r="K50" s="75"/>
    </row>
    <row r="51" spans="1:11" ht="6.75" customHeight="1">
      <c r="A51" s="23"/>
      <c r="B51" s="21"/>
      <c r="C51" s="21"/>
      <c r="D51" s="21"/>
      <c r="E51" s="21"/>
      <c r="F51" s="21"/>
      <c r="G51" s="21"/>
      <c r="H51" s="21"/>
      <c r="I51" s="21"/>
      <c r="J51" s="21"/>
      <c r="K51" s="76"/>
    </row>
    <row r="52" spans="1:11" s="126" customFormat="1" ht="12.75">
      <c r="A52" s="97"/>
      <c r="B52" s="98"/>
      <c r="C52" s="98"/>
      <c r="D52" s="98"/>
      <c r="E52" s="139"/>
      <c r="F52" s="337" t="s">
        <v>34</v>
      </c>
      <c r="G52" s="337"/>
      <c r="H52" s="337" t="s">
        <v>15</v>
      </c>
      <c r="I52" s="337"/>
      <c r="J52" s="337" t="s">
        <v>37</v>
      </c>
      <c r="K52" s="357"/>
    </row>
    <row r="53" spans="1:11" s="126" customFormat="1" ht="12.75">
      <c r="A53" s="97"/>
      <c r="B53" s="98"/>
      <c r="C53" s="98"/>
      <c r="D53" s="98"/>
      <c r="E53" s="139"/>
      <c r="F53" s="273" t="s">
        <v>35</v>
      </c>
      <c r="G53" s="273" t="s">
        <v>36</v>
      </c>
      <c r="H53" s="140" t="s">
        <v>35</v>
      </c>
      <c r="I53" s="141" t="s">
        <v>36</v>
      </c>
      <c r="J53" s="273" t="s">
        <v>35</v>
      </c>
      <c r="K53" s="278" t="s">
        <v>36</v>
      </c>
    </row>
    <row r="54" spans="1:11" ht="12.75">
      <c r="A54" s="23"/>
      <c r="B54" s="21" t="s">
        <v>30</v>
      </c>
      <c r="C54" s="21"/>
      <c r="D54" s="21"/>
      <c r="E54" s="21"/>
      <c r="F54" s="133">
        <v>53</v>
      </c>
      <c r="G54" s="133">
        <v>25</v>
      </c>
      <c r="H54" s="143">
        <v>418852.37</v>
      </c>
      <c r="I54" s="143">
        <v>145312.43</v>
      </c>
      <c r="J54" s="144">
        <v>0.014443615094087904</v>
      </c>
      <c r="K54" s="145">
        <v>0.005147053304427116</v>
      </c>
    </row>
    <row r="55" spans="1:11" ht="12.75">
      <c r="A55" s="23"/>
      <c r="B55" s="21" t="s">
        <v>238</v>
      </c>
      <c r="C55" s="21"/>
      <c r="D55" s="21"/>
      <c r="E55" s="21"/>
      <c r="F55" s="133">
        <v>4181</v>
      </c>
      <c r="G55" s="133">
        <v>4156</v>
      </c>
      <c r="H55" s="143">
        <v>26372169</v>
      </c>
      <c r="I55" s="143">
        <v>25910421.72</v>
      </c>
      <c r="J55" s="144">
        <v>0.9094122070557631</v>
      </c>
      <c r="K55" s="146">
        <v>0.9177626561817603</v>
      </c>
    </row>
    <row r="56" spans="1:11" ht="12.75">
      <c r="A56" s="23"/>
      <c r="B56" s="21" t="s">
        <v>240</v>
      </c>
      <c r="C56" s="21"/>
      <c r="D56" s="21"/>
      <c r="E56" s="21"/>
      <c r="F56" s="133">
        <v>126</v>
      </c>
      <c r="G56" s="133">
        <v>119</v>
      </c>
      <c r="H56" s="143">
        <v>1044902.91</v>
      </c>
      <c r="I56" s="143">
        <v>990983.71</v>
      </c>
      <c r="J56" s="144">
        <v>0.036032207344875174</v>
      </c>
      <c r="K56" s="146">
        <v>0.03510123655071313</v>
      </c>
    </row>
    <row r="57" spans="1:11" ht="12.75">
      <c r="A57" s="23"/>
      <c r="B57" s="21" t="s">
        <v>236</v>
      </c>
      <c r="C57" s="21"/>
      <c r="D57" s="21"/>
      <c r="E57" s="21"/>
      <c r="F57" s="133">
        <v>18</v>
      </c>
      <c r="G57" s="133">
        <v>21</v>
      </c>
      <c r="H57" s="143">
        <v>123159.58</v>
      </c>
      <c r="I57" s="143">
        <v>143586.55</v>
      </c>
      <c r="J57" s="144">
        <v>0.004247008483369753</v>
      </c>
      <c r="K57" s="146">
        <v>0.005085921601123794</v>
      </c>
    </row>
    <row r="58" spans="1:11" ht="12.75">
      <c r="A58" s="23"/>
      <c r="B58" s="21" t="s">
        <v>239</v>
      </c>
      <c r="C58" s="21"/>
      <c r="D58" s="21"/>
      <c r="E58" s="21"/>
      <c r="F58" s="133">
        <v>138</v>
      </c>
      <c r="G58" s="133">
        <v>111</v>
      </c>
      <c r="H58" s="143">
        <v>1035981.27</v>
      </c>
      <c r="I58" s="143">
        <v>1037836.39</v>
      </c>
      <c r="J58" s="144">
        <v>0.035724555428836076</v>
      </c>
      <c r="K58" s="146">
        <v>0.03676078653838635</v>
      </c>
    </row>
    <row r="59" spans="1:11" ht="12.75">
      <c r="A59" s="23"/>
      <c r="B59" s="21" t="s">
        <v>241</v>
      </c>
      <c r="C59" s="21"/>
      <c r="D59" s="21"/>
      <c r="E59" s="21"/>
      <c r="F59" s="133">
        <v>2</v>
      </c>
      <c r="G59" s="133">
        <v>2</v>
      </c>
      <c r="H59" s="143">
        <v>4071.67</v>
      </c>
      <c r="I59" s="143">
        <v>4018.73</v>
      </c>
      <c r="J59" s="144">
        <v>0.0001404065930679702</v>
      </c>
      <c r="K59" s="146">
        <v>0.0001423458235892166</v>
      </c>
    </row>
    <row r="60" spans="1:11" ht="12.75">
      <c r="A60" s="23"/>
      <c r="B60" s="21" t="s">
        <v>228</v>
      </c>
      <c r="C60" s="21"/>
      <c r="D60" s="21"/>
      <c r="E60" s="21"/>
      <c r="F60" s="174">
        <v>0</v>
      </c>
      <c r="G60" s="174">
        <v>0</v>
      </c>
      <c r="H60" s="257">
        <v>0</v>
      </c>
      <c r="I60" s="257">
        <v>0</v>
      </c>
      <c r="J60" s="149">
        <v>0</v>
      </c>
      <c r="K60" s="150">
        <v>0</v>
      </c>
    </row>
    <row r="61" spans="1:11" ht="12.75">
      <c r="A61" s="24"/>
      <c r="B61" s="6" t="s">
        <v>38</v>
      </c>
      <c r="C61" s="22"/>
      <c r="D61" s="22"/>
      <c r="E61" s="151"/>
      <c r="F61" s="152">
        <v>4518</v>
      </c>
      <c r="G61" s="152">
        <v>4434</v>
      </c>
      <c r="H61" s="153">
        <v>28999136.8</v>
      </c>
      <c r="I61" s="153">
        <v>28232159.53</v>
      </c>
      <c r="J61" s="154">
        <v>1</v>
      </c>
      <c r="K61" s="155">
        <v>0.9999999999999999</v>
      </c>
    </row>
    <row r="62" spans="1:11" s="95" customFormat="1" ht="11.25">
      <c r="A62" s="4" t="s">
        <v>13</v>
      </c>
      <c r="B62" s="2"/>
      <c r="C62" s="2"/>
      <c r="D62" s="2"/>
      <c r="E62" s="2"/>
      <c r="F62" s="2"/>
      <c r="G62" s="2"/>
      <c r="H62" s="2"/>
      <c r="I62" s="2"/>
      <c r="J62" s="162"/>
      <c r="K62" s="163"/>
    </row>
    <row r="63" spans="1:11" s="95" customFormat="1" ht="12" thickBot="1">
      <c r="A63" s="13" t="s">
        <v>14</v>
      </c>
      <c r="B63" s="26"/>
      <c r="C63" s="26"/>
      <c r="D63" s="26"/>
      <c r="E63" s="26"/>
      <c r="F63" s="26"/>
      <c r="G63" s="26"/>
      <c r="H63" s="26"/>
      <c r="I63" s="26"/>
      <c r="J63" s="158"/>
      <c r="K63" s="159"/>
    </row>
    <row r="64" spans="1:11" ht="12.75" customHeight="1" thickBot="1">
      <c r="A64" s="137"/>
      <c r="B64" s="21"/>
      <c r="C64" s="21"/>
      <c r="D64" s="21"/>
      <c r="E64" s="21"/>
      <c r="F64" s="21"/>
      <c r="G64" s="21"/>
      <c r="H64" s="21"/>
      <c r="I64" s="21"/>
      <c r="J64" s="21"/>
      <c r="K64" s="21"/>
    </row>
    <row r="65" spans="1:11" ht="15.75">
      <c r="A65" s="72" t="s">
        <v>260</v>
      </c>
      <c r="B65" s="74"/>
      <c r="C65" s="74"/>
      <c r="D65" s="74"/>
      <c r="E65" s="74"/>
      <c r="F65" s="74"/>
      <c r="G65" s="74"/>
      <c r="H65" s="74"/>
      <c r="I65" s="74"/>
      <c r="J65" s="74"/>
      <c r="K65" s="75"/>
    </row>
    <row r="66" spans="1:11" ht="6.75" customHeight="1">
      <c r="A66" s="23"/>
      <c r="B66" s="21"/>
      <c r="C66" s="21"/>
      <c r="D66" s="21"/>
      <c r="E66" s="21"/>
      <c r="F66" s="21"/>
      <c r="G66" s="21"/>
      <c r="H66" s="21"/>
      <c r="I66" s="21"/>
      <c r="J66" s="21"/>
      <c r="K66" s="76"/>
    </row>
    <row r="67" spans="1:11" s="126" customFormat="1" ht="12.75">
      <c r="A67" s="97"/>
      <c r="B67" s="98"/>
      <c r="C67" s="98"/>
      <c r="D67" s="98"/>
      <c r="E67" s="139"/>
      <c r="F67" s="337" t="s">
        <v>34</v>
      </c>
      <c r="G67" s="337"/>
      <c r="H67" s="337" t="s">
        <v>15</v>
      </c>
      <c r="I67" s="337"/>
      <c r="J67" s="337" t="s">
        <v>37</v>
      </c>
      <c r="K67" s="357"/>
    </row>
    <row r="68" spans="1:11" s="126" customFormat="1" ht="12.75">
      <c r="A68" s="97"/>
      <c r="B68" s="98"/>
      <c r="C68" s="98"/>
      <c r="D68" s="98"/>
      <c r="E68" s="139"/>
      <c r="F68" s="273" t="s">
        <v>35</v>
      </c>
      <c r="G68" s="273" t="s">
        <v>36</v>
      </c>
      <c r="H68" s="160" t="s">
        <v>35</v>
      </c>
      <c r="I68" s="161" t="s">
        <v>36</v>
      </c>
      <c r="J68" s="273" t="s">
        <v>35</v>
      </c>
      <c r="K68" s="278" t="s">
        <v>36</v>
      </c>
    </row>
    <row r="69" spans="1:11" ht="12.75">
      <c r="A69" s="23"/>
      <c r="B69" s="21" t="s">
        <v>31</v>
      </c>
      <c r="C69" s="21"/>
      <c r="D69" s="21"/>
      <c r="E69" s="21"/>
      <c r="F69" s="133">
        <v>3687</v>
      </c>
      <c r="G69" s="133">
        <v>3626</v>
      </c>
      <c r="H69" s="143">
        <v>22574413.54</v>
      </c>
      <c r="I69" s="143">
        <v>21719892.86</v>
      </c>
      <c r="J69" s="144">
        <v>0.8233706945111923</v>
      </c>
      <c r="K69" s="145">
        <v>0.8073887781260057</v>
      </c>
    </row>
    <row r="70" spans="1:11" ht="12.75">
      <c r="A70" s="23"/>
      <c r="B70" s="21" t="s">
        <v>235</v>
      </c>
      <c r="C70" s="21"/>
      <c r="D70" s="21"/>
      <c r="E70" s="21"/>
      <c r="F70" s="133">
        <v>187</v>
      </c>
      <c r="G70" s="133">
        <v>369</v>
      </c>
      <c r="H70" s="143">
        <v>1401697.29</v>
      </c>
      <c r="I70" s="143">
        <v>2957618.53</v>
      </c>
      <c r="J70" s="144">
        <v>0.05112498134743376</v>
      </c>
      <c r="K70" s="146">
        <v>0.10994290010966165</v>
      </c>
    </row>
    <row r="71" spans="1:11" ht="12.75">
      <c r="A71" s="23"/>
      <c r="B71" s="21" t="s">
        <v>105</v>
      </c>
      <c r="C71" s="21"/>
      <c r="D71" s="21"/>
      <c r="E71" s="21"/>
      <c r="F71" s="133">
        <v>229</v>
      </c>
      <c r="G71" s="133">
        <v>55</v>
      </c>
      <c r="H71" s="143">
        <v>1913553.18</v>
      </c>
      <c r="I71" s="143">
        <v>414166.98</v>
      </c>
      <c r="J71" s="144">
        <v>0.0697942211437268</v>
      </c>
      <c r="K71" s="146">
        <v>0.015395737634515102</v>
      </c>
    </row>
    <row r="72" spans="1:11" ht="12.75">
      <c r="A72" s="23"/>
      <c r="B72" s="21" t="s">
        <v>106</v>
      </c>
      <c r="C72" s="21"/>
      <c r="D72" s="21"/>
      <c r="E72" s="21"/>
      <c r="F72" s="133">
        <v>64</v>
      </c>
      <c r="G72" s="133">
        <v>80</v>
      </c>
      <c r="H72" s="143">
        <v>530667.13</v>
      </c>
      <c r="I72" s="143">
        <v>729294.22</v>
      </c>
      <c r="J72" s="144">
        <v>0.01935535391021995</v>
      </c>
      <c r="K72" s="146">
        <v>0.027109892897517654</v>
      </c>
    </row>
    <row r="73" spans="1:11" ht="12.75">
      <c r="A73" s="23"/>
      <c r="B73" s="21" t="s">
        <v>107</v>
      </c>
      <c r="C73" s="21"/>
      <c r="D73" s="21"/>
      <c r="E73" s="21"/>
      <c r="F73" s="133">
        <v>16</v>
      </c>
      <c r="G73" s="133">
        <v>28</v>
      </c>
      <c r="H73" s="143">
        <v>67890.77</v>
      </c>
      <c r="I73" s="143">
        <v>226586.34</v>
      </c>
      <c r="J73" s="144">
        <v>0.002476222487319581</v>
      </c>
      <c r="K73" s="146">
        <v>0.008422843951019549</v>
      </c>
    </row>
    <row r="74" spans="1:11" ht="12.75">
      <c r="A74" s="23"/>
      <c r="B74" s="21" t="s">
        <v>109</v>
      </c>
      <c r="C74" s="21"/>
      <c r="D74" s="21"/>
      <c r="E74" s="21"/>
      <c r="F74" s="133">
        <v>46</v>
      </c>
      <c r="G74" s="133">
        <v>52</v>
      </c>
      <c r="H74" s="143">
        <v>288830.38</v>
      </c>
      <c r="I74" s="143">
        <v>386576.28</v>
      </c>
      <c r="J74" s="144">
        <v>0.010534690974591388</v>
      </c>
      <c r="K74" s="146">
        <v>0.01437011463976884</v>
      </c>
    </row>
    <row r="75" spans="1:11" ht="12.75">
      <c r="A75" s="23"/>
      <c r="B75" s="21" t="s">
        <v>108</v>
      </c>
      <c r="C75" s="21"/>
      <c r="D75" s="21"/>
      <c r="E75" s="21"/>
      <c r="F75" s="133">
        <v>30</v>
      </c>
      <c r="G75" s="133">
        <v>13</v>
      </c>
      <c r="H75" s="143">
        <v>274641.96</v>
      </c>
      <c r="I75" s="143">
        <v>61822.69</v>
      </c>
      <c r="J75" s="144">
        <v>0.010017187863880832</v>
      </c>
      <c r="K75" s="146">
        <v>0.0022981211952241114</v>
      </c>
    </row>
    <row r="76" spans="1:11" ht="12.75">
      <c r="A76" s="23"/>
      <c r="B76" s="21" t="s">
        <v>110</v>
      </c>
      <c r="C76" s="21"/>
      <c r="D76" s="21"/>
      <c r="E76" s="21"/>
      <c r="F76" s="133">
        <v>15</v>
      </c>
      <c r="G76" s="133">
        <v>17</v>
      </c>
      <c r="H76" s="143">
        <v>145584.84</v>
      </c>
      <c r="I76" s="143">
        <v>104529.79</v>
      </c>
      <c r="J76" s="144">
        <v>0.00531000686280069</v>
      </c>
      <c r="K76" s="146">
        <v>0.00388566278709848</v>
      </c>
    </row>
    <row r="77" spans="1:11" ht="12.75">
      <c r="A77" s="23"/>
      <c r="B77" s="21" t="s">
        <v>111</v>
      </c>
      <c r="C77" s="21"/>
      <c r="D77" s="21"/>
      <c r="E77" s="21"/>
      <c r="F77" s="133">
        <v>16</v>
      </c>
      <c r="G77" s="133">
        <v>14</v>
      </c>
      <c r="H77" s="143">
        <v>133349.92</v>
      </c>
      <c r="I77" s="143">
        <v>101859.39</v>
      </c>
      <c r="J77" s="144">
        <v>0.0048637549785672946</v>
      </c>
      <c r="K77" s="146">
        <v>0.003786396597941611</v>
      </c>
    </row>
    <row r="78" spans="1:11" ht="12.75">
      <c r="A78" s="23"/>
      <c r="B78" s="21" t="s">
        <v>233</v>
      </c>
      <c r="C78" s="21"/>
      <c r="D78" s="21"/>
      <c r="E78" s="21"/>
      <c r="F78" s="133">
        <v>7</v>
      </c>
      <c r="G78" s="133">
        <v>12</v>
      </c>
      <c r="H78" s="143">
        <v>41862.63</v>
      </c>
      <c r="I78" s="143">
        <v>87709.37</v>
      </c>
      <c r="J78" s="144">
        <v>0.0015268818689836527</v>
      </c>
      <c r="K78" s="146">
        <v>0.0032604010310252397</v>
      </c>
    </row>
    <row r="79" spans="1:11" ht="12.75">
      <c r="A79" s="23"/>
      <c r="B79" s="21" t="s">
        <v>234</v>
      </c>
      <c r="C79" s="21"/>
      <c r="D79" s="21"/>
      <c r="E79" s="21"/>
      <c r="F79" s="147">
        <v>10</v>
      </c>
      <c r="G79" s="147">
        <v>9</v>
      </c>
      <c r="H79" s="148">
        <v>44580.27</v>
      </c>
      <c r="I79" s="148">
        <v>111348.98</v>
      </c>
      <c r="J79" s="149">
        <v>0.0016260040512838267</v>
      </c>
      <c r="K79" s="150">
        <v>0.004139151030221843</v>
      </c>
    </row>
    <row r="80" spans="1:11" ht="12.75">
      <c r="A80" s="24"/>
      <c r="B80" s="6" t="s">
        <v>32</v>
      </c>
      <c r="C80" s="22"/>
      <c r="D80" s="22"/>
      <c r="E80" s="151"/>
      <c r="F80" s="152">
        <v>4307</v>
      </c>
      <c r="G80" s="152">
        <v>4275</v>
      </c>
      <c r="H80" s="153">
        <v>27417071.909999996</v>
      </c>
      <c r="I80" s="153">
        <v>26901405.430000003</v>
      </c>
      <c r="J80" s="154">
        <v>1</v>
      </c>
      <c r="K80" s="155">
        <v>0.9999999999999999</v>
      </c>
    </row>
    <row r="81" spans="1:11" s="95" customFormat="1" ht="11.25">
      <c r="A81" s="4" t="s">
        <v>13</v>
      </c>
      <c r="B81" s="2"/>
      <c r="C81" s="2"/>
      <c r="D81" s="2"/>
      <c r="E81" s="2"/>
      <c r="F81" s="281"/>
      <c r="G81" s="281"/>
      <c r="H81" s="281"/>
      <c r="I81" s="281"/>
      <c r="J81" s="162"/>
      <c r="K81" s="163"/>
    </row>
    <row r="82" spans="1:11" s="95" customFormat="1" ht="12" thickBot="1">
      <c r="A82" s="13" t="s">
        <v>14</v>
      </c>
      <c r="B82" s="26"/>
      <c r="C82" s="26"/>
      <c r="D82" s="26"/>
      <c r="E82" s="26"/>
      <c r="F82" s="26"/>
      <c r="G82" s="26"/>
      <c r="H82" s="26"/>
      <c r="I82" s="26"/>
      <c r="J82" s="158"/>
      <c r="K82" s="159"/>
    </row>
    <row r="83" spans="1:11" s="95" customFormat="1" ht="12" thickBot="1">
      <c r="A83" s="2"/>
      <c r="B83" s="2"/>
      <c r="C83" s="2"/>
      <c r="D83" s="2"/>
      <c r="E83" s="2"/>
      <c r="F83" s="2"/>
      <c r="G83" s="2"/>
      <c r="H83" s="2"/>
      <c r="I83" s="2"/>
      <c r="J83" s="162"/>
      <c r="K83" s="162"/>
    </row>
    <row r="84" spans="1:11" s="95" customFormat="1" ht="15.75">
      <c r="A84" s="72" t="s">
        <v>261</v>
      </c>
      <c r="B84" s="74"/>
      <c r="C84" s="74"/>
      <c r="D84" s="74"/>
      <c r="E84" s="74"/>
      <c r="F84" s="74"/>
      <c r="G84" s="74"/>
      <c r="H84" s="74"/>
      <c r="I84" s="74"/>
      <c r="J84" s="74"/>
      <c r="K84" s="75"/>
    </row>
    <row r="85" spans="1:11" s="95" customFormat="1" ht="12.75">
      <c r="A85" s="23"/>
      <c r="B85" s="21"/>
      <c r="C85" s="21"/>
      <c r="D85" s="21"/>
      <c r="E85" s="21"/>
      <c r="F85" s="21"/>
      <c r="G85" s="21"/>
      <c r="H85" s="21"/>
      <c r="I85" s="21"/>
      <c r="J85" s="21"/>
      <c r="K85" s="76"/>
    </row>
    <row r="86" spans="1:11" s="95" customFormat="1" ht="12.75">
      <c r="A86" s="164"/>
      <c r="B86" s="165"/>
      <c r="C86" s="165"/>
      <c r="D86" s="165"/>
      <c r="E86" s="166"/>
      <c r="F86" s="327" t="s">
        <v>34</v>
      </c>
      <c r="G86" s="332"/>
      <c r="H86" s="327" t="s">
        <v>15</v>
      </c>
      <c r="I86" s="332"/>
      <c r="J86" s="327" t="s">
        <v>37</v>
      </c>
      <c r="K86" s="328"/>
    </row>
    <row r="87" spans="1:11" s="95" customFormat="1" ht="12.75">
      <c r="A87" s="164"/>
      <c r="B87" s="165"/>
      <c r="C87" s="165"/>
      <c r="D87" s="165"/>
      <c r="E87" s="166"/>
      <c r="F87" s="273" t="s">
        <v>35</v>
      </c>
      <c r="G87" s="273" t="s">
        <v>36</v>
      </c>
      <c r="H87" s="160" t="s">
        <v>35</v>
      </c>
      <c r="I87" s="161" t="s">
        <v>36</v>
      </c>
      <c r="J87" s="273" t="s">
        <v>35</v>
      </c>
      <c r="K87" s="278" t="s">
        <v>36</v>
      </c>
    </row>
    <row r="88" spans="1:11" s="95" customFormat="1" ht="12.75">
      <c r="A88" s="109"/>
      <c r="B88" s="21" t="s">
        <v>116</v>
      </c>
      <c r="C88" s="111"/>
      <c r="D88" s="111"/>
      <c r="E88" s="167"/>
      <c r="F88" s="170">
        <v>2625</v>
      </c>
      <c r="G88" s="170">
        <v>2589</v>
      </c>
      <c r="H88" s="256">
        <v>21637062.97</v>
      </c>
      <c r="I88" s="256">
        <v>21160402.67</v>
      </c>
      <c r="J88" s="144">
        <v>0.746127828535917</v>
      </c>
      <c r="K88" s="145">
        <v>0.7495141364412659</v>
      </c>
    </row>
    <row r="89" spans="1:11" s="95" customFormat="1" ht="12.75">
      <c r="A89" s="23"/>
      <c r="B89" s="21" t="s">
        <v>120</v>
      </c>
      <c r="C89" s="21"/>
      <c r="D89" s="21"/>
      <c r="E89" s="168"/>
      <c r="F89" s="133">
        <v>744</v>
      </c>
      <c r="G89" s="133">
        <v>737</v>
      </c>
      <c r="H89" s="143">
        <v>3853463.5</v>
      </c>
      <c r="I89" s="143">
        <v>3734224.04</v>
      </c>
      <c r="J89" s="144">
        <v>0.13288200702580913</v>
      </c>
      <c r="K89" s="146">
        <v>0.1322684520832332</v>
      </c>
    </row>
    <row r="90" spans="1:11" s="95" customFormat="1" ht="12.75">
      <c r="A90" s="23"/>
      <c r="B90" s="21" t="s">
        <v>119</v>
      </c>
      <c r="C90" s="21"/>
      <c r="D90" s="21"/>
      <c r="E90" s="168"/>
      <c r="F90" s="133">
        <v>1038</v>
      </c>
      <c r="G90" s="133">
        <v>995</v>
      </c>
      <c r="H90" s="143">
        <v>2750004.33</v>
      </c>
      <c r="I90" s="143">
        <v>2581617.79</v>
      </c>
      <c r="J90" s="144">
        <v>0.09483055819785643</v>
      </c>
      <c r="K90" s="146">
        <v>0.09144244836307074</v>
      </c>
    </row>
    <row r="91" spans="1:11" s="95" customFormat="1" ht="12.75">
      <c r="A91" s="23"/>
      <c r="B91" s="21" t="s">
        <v>121</v>
      </c>
      <c r="C91" s="21"/>
      <c r="D91" s="21"/>
      <c r="E91" s="168"/>
      <c r="F91" s="133">
        <v>67</v>
      </c>
      <c r="G91" s="133">
        <v>67</v>
      </c>
      <c r="H91" s="143">
        <v>598352.28</v>
      </c>
      <c r="I91" s="143">
        <v>601093.38</v>
      </c>
      <c r="J91" s="144">
        <v>0.02063345140673291</v>
      </c>
      <c r="K91" s="146">
        <v>0.02129108754012485</v>
      </c>
    </row>
    <row r="92" spans="1:11" s="95" customFormat="1" ht="12.75">
      <c r="A92" s="23"/>
      <c r="B92" s="21" t="s">
        <v>117</v>
      </c>
      <c r="C92" s="21"/>
      <c r="D92" s="21"/>
      <c r="E92" s="168"/>
      <c r="F92" s="133">
        <v>27</v>
      </c>
      <c r="G92" s="133">
        <v>27</v>
      </c>
      <c r="H92" s="143">
        <v>108604.02</v>
      </c>
      <c r="I92" s="143">
        <v>105005.25</v>
      </c>
      <c r="J92" s="144">
        <v>0.0037450776810708385</v>
      </c>
      <c r="K92" s="146">
        <v>0.003719348847133693</v>
      </c>
    </row>
    <row r="93" spans="1:11" s="95" customFormat="1" ht="12.75">
      <c r="A93" s="23"/>
      <c r="B93" s="21" t="s">
        <v>118</v>
      </c>
      <c r="C93" s="21"/>
      <c r="D93" s="21"/>
      <c r="E93" s="168"/>
      <c r="F93" s="133">
        <v>12</v>
      </c>
      <c r="G93" s="133">
        <v>12</v>
      </c>
      <c r="H93" s="143">
        <v>47530.7</v>
      </c>
      <c r="I93" s="143">
        <v>45507.93</v>
      </c>
      <c r="J93" s="144">
        <v>0.0016390384419994184</v>
      </c>
      <c r="K93" s="146">
        <v>0.001611918137244955</v>
      </c>
    </row>
    <row r="94" spans="1:11" s="95" customFormat="1" ht="12.75">
      <c r="A94" s="23"/>
      <c r="B94" s="21" t="s">
        <v>268</v>
      </c>
      <c r="C94" s="21"/>
      <c r="D94" s="21"/>
      <c r="E94" s="168"/>
      <c r="F94" s="174">
        <v>5</v>
      </c>
      <c r="G94" s="174">
        <v>7</v>
      </c>
      <c r="H94" s="257">
        <v>4119</v>
      </c>
      <c r="I94" s="257">
        <v>4308.47</v>
      </c>
      <c r="J94" s="149">
        <v>0.00014203871061431043</v>
      </c>
      <c r="K94" s="150">
        <v>0.00015260858792689037</v>
      </c>
    </row>
    <row r="95" spans="1:11" s="95" customFormat="1" ht="12.75">
      <c r="A95" s="24"/>
      <c r="B95" s="6" t="s">
        <v>38</v>
      </c>
      <c r="C95" s="22"/>
      <c r="D95" s="22"/>
      <c r="E95" s="151"/>
      <c r="F95" s="152">
        <v>4518</v>
      </c>
      <c r="G95" s="152">
        <v>4434</v>
      </c>
      <c r="H95" s="153">
        <v>28999136.799999997</v>
      </c>
      <c r="I95" s="153">
        <v>28232159.529999997</v>
      </c>
      <c r="J95" s="154">
        <v>1</v>
      </c>
      <c r="K95" s="155">
        <v>1.0000000000000002</v>
      </c>
    </row>
    <row r="96" spans="1:11" s="95" customFormat="1" ht="11.25">
      <c r="A96" s="4" t="s">
        <v>13</v>
      </c>
      <c r="B96" s="4"/>
      <c r="C96" s="262" t="s">
        <v>269</v>
      </c>
      <c r="D96" s="2"/>
      <c r="E96" s="2"/>
      <c r="F96" s="2"/>
      <c r="G96" s="2"/>
      <c r="H96" s="2"/>
      <c r="I96" s="2"/>
      <c r="J96" s="2"/>
      <c r="K96" s="169"/>
    </row>
    <row r="97" spans="1:11" s="95" customFormat="1" ht="12" thickBot="1">
      <c r="A97" s="13" t="s">
        <v>14</v>
      </c>
      <c r="B97" s="13"/>
      <c r="C97" s="26"/>
      <c r="D97" s="26"/>
      <c r="E97" s="26"/>
      <c r="F97" s="26"/>
      <c r="G97" s="26"/>
      <c r="H97" s="26"/>
      <c r="I97" s="26"/>
      <c r="J97" s="26"/>
      <c r="K97" s="96"/>
    </row>
    <row r="98" ht="13.5" thickBot="1"/>
    <row r="99" spans="1:11" ht="15.75">
      <c r="A99" s="72" t="s">
        <v>262</v>
      </c>
      <c r="B99" s="74"/>
      <c r="C99" s="74"/>
      <c r="D99" s="74"/>
      <c r="E99" s="74"/>
      <c r="F99" s="74"/>
      <c r="G99" s="74"/>
      <c r="H99" s="74"/>
      <c r="I99" s="74"/>
      <c r="J99" s="74"/>
      <c r="K99" s="75"/>
    </row>
    <row r="100" spans="1:11" ht="6.75" customHeight="1">
      <c r="A100" s="23"/>
      <c r="B100" s="21"/>
      <c r="C100" s="21"/>
      <c r="D100" s="21"/>
      <c r="E100" s="21"/>
      <c r="F100" s="21"/>
      <c r="G100" s="21"/>
      <c r="H100" s="21"/>
      <c r="I100" s="21"/>
      <c r="J100" s="21"/>
      <c r="K100" s="76"/>
    </row>
    <row r="101" spans="1:11" ht="12.75" customHeight="1">
      <c r="A101" s="164"/>
      <c r="B101" s="165"/>
      <c r="C101" s="165"/>
      <c r="D101" s="165"/>
      <c r="E101" s="165"/>
      <c r="F101" s="327" t="s">
        <v>34</v>
      </c>
      <c r="G101" s="332"/>
      <c r="H101" s="327" t="s">
        <v>15</v>
      </c>
      <c r="I101" s="332"/>
      <c r="J101" s="327" t="s">
        <v>37</v>
      </c>
      <c r="K101" s="328"/>
    </row>
    <row r="102" spans="1:11" ht="12.75">
      <c r="A102" s="164"/>
      <c r="B102" s="165"/>
      <c r="C102" s="165"/>
      <c r="D102" s="165"/>
      <c r="E102" s="165"/>
      <c r="F102" s="273" t="s">
        <v>35</v>
      </c>
      <c r="G102" s="273" t="s">
        <v>36</v>
      </c>
      <c r="H102" s="273" t="s">
        <v>35</v>
      </c>
      <c r="I102" s="270" t="s">
        <v>36</v>
      </c>
      <c r="J102" s="273" t="s">
        <v>35</v>
      </c>
      <c r="K102" s="278" t="s">
        <v>36</v>
      </c>
    </row>
    <row r="103" spans="1:11" ht="12.75">
      <c r="A103" s="23"/>
      <c r="B103" s="21" t="s">
        <v>113</v>
      </c>
      <c r="C103" s="21"/>
      <c r="D103" s="21"/>
      <c r="E103" s="21"/>
      <c r="F103" s="133">
        <v>300</v>
      </c>
      <c r="G103" s="133">
        <v>298</v>
      </c>
      <c r="H103" s="143">
        <v>2233016.29</v>
      </c>
      <c r="I103" s="143">
        <v>2169123.18</v>
      </c>
      <c r="J103" s="144">
        <v>0.07700285375390899</v>
      </c>
      <c r="K103" s="145">
        <v>0.07683164221621272</v>
      </c>
    </row>
    <row r="104" spans="1:11" ht="12.75">
      <c r="A104" s="23"/>
      <c r="B104" s="21" t="s">
        <v>112</v>
      </c>
      <c r="C104" s="21"/>
      <c r="D104" s="21"/>
      <c r="E104" s="21"/>
      <c r="F104" s="133">
        <v>3924</v>
      </c>
      <c r="G104" s="133">
        <v>3844</v>
      </c>
      <c r="H104" s="143">
        <v>23352755.17</v>
      </c>
      <c r="I104" s="143">
        <v>22623282.03</v>
      </c>
      <c r="J104" s="144">
        <v>0.8052913895699131</v>
      </c>
      <c r="K104" s="146">
        <v>0.8013301995534595</v>
      </c>
    </row>
    <row r="105" spans="1:11" ht="12.75">
      <c r="A105" s="23"/>
      <c r="B105" s="21" t="s">
        <v>114</v>
      </c>
      <c r="C105" s="21"/>
      <c r="D105" s="21"/>
      <c r="E105" s="21"/>
      <c r="F105" s="133">
        <v>41</v>
      </c>
      <c r="G105" s="133">
        <v>41</v>
      </c>
      <c r="H105" s="143">
        <v>489257.59</v>
      </c>
      <c r="I105" s="143">
        <v>558690.48</v>
      </c>
      <c r="J105" s="144">
        <v>0.01687145356685238</v>
      </c>
      <c r="K105" s="146">
        <v>0.019789151425215118</v>
      </c>
    </row>
    <row r="106" spans="1:11" ht="12.75">
      <c r="A106" s="23"/>
      <c r="B106" s="21" t="s">
        <v>55</v>
      </c>
      <c r="C106" s="21"/>
      <c r="D106" s="21"/>
      <c r="E106" s="21"/>
      <c r="F106" s="133">
        <v>182</v>
      </c>
      <c r="G106" s="133">
        <v>181</v>
      </c>
      <c r="H106" s="143">
        <v>2302370.7</v>
      </c>
      <c r="I106" s="143">
        <v>2265169.98</v>
      </c>
      <c r="J106" s="144">
        <v>0.07939445632050676</v>
      </c>
      <c r="K106" s="146">
        <v>0.08023367739874769</v>
      </c>
    </row>
    <row r="107" spans="1:11" ht="12.75">
      <c r="A107" s="23"/>
      <c r="B107" s="21" t="s">
        <v>115</v>
      </c>
      <c r="C107" s="21"/>
      <c r="D107" s="21"/>
      <c r="E107" s="21"/>
      <c r="F107" s="133">
        <v>61</v>
      </c>
      <c r="G107" s="133">
        <v>61</v>
      </c>
      <c r="H107" s="143">
        <v>618124.84</v>
      </c>
      <c r="I107" s="143">
        <v>611756.43</v>
      </c>
      <c r="J107" s="144">
        <v>0.021315284115629263</v>
      </c>
      <c r="K107" s="146">
        <v>0.02166877915768139</v>
      </c>
    </row>
    <row r="108" spans="1:11" ht="12.75">
      <c r="A108" s="23"/>
      <c r="B108" s="21" t="s">
        <v>232</v>
      </c>
      <c r="C108" s="21"/>
      <c r="D108" s="21"/>
      <c r="E108" s="21"/>
      <c r="F108" s="147">
        <v>10</v>
      </c>
      <c r="G108" s="147">
        <v>9</v>
      </c>
      <c r="H108" s="148">
        <v>3612.209999997169</v>
      </c>
      <c r="I108" s="148">
        <v>4137.429999995977</v>
      </c>
      <c r="J108" s="149">
        <v>0.0001245626731895402</v>
      </c>
      <c r="K108" s="150">
        <v>0.00014655024868357908</v>
      </c>
    </row>
    <row r="109" spans="1:11" ht="12.75">
      <c r="A109" s="24"/>
      <c r="B109" s="6" t="s">
        <v>38</v>
      </c>
      <c r="C109" s="22"/>
      <c r="D109" s="22"/>
      <c r="E109" s="151"/>
      <c r="F109" s="152">
        <v>4518</v>
      </c>
      <c r="G109" s="152">
        <v>4434</v>
      </c>
      <c r="H109" s="153">
        <v>28999136.799999997</v>
      </c>
      <c r="I109" s="153">
        <v>28232159.529999997</v>
      </c>
      <c r="J109" s="154">
        <v>1</v>
      </c>
      <c r="K109" s="155">
        <v>1</v>
      </c>
    </row>
    <row r="110" spans="1:11" s="95" customFormat="1" ht="11.25">
      <c r="A110" s="4" t="s">
        <v>13</v>
      </c>
      <c r="B110" s="2"/>
      <c r="C110" s="2"/>
      <c r="D110" s="2"/>
      <c r="E110" s="2"/>
      <c r="F110" s="25"/>
      <c r="G110" s="25"/>
      <c r="H110" s="25"/>
      <c r="I110" s="25"/>
      <c r="J110" s="25"/>
      <c r="K110" s="94"/>
    </row>
    <row r="111" spans="1:11" s="95" customFormat="1" ht="12" thickBot="1">
      <c r="A111" s="13" t="s">
        <v>14</v>
      </c>
      <c r="B111" s="26"/>
      <c r="C111" s="26"/>
      <c r="D111" s="26"/>
      <c r="E111" s="26"/>
      <c r="F111" s="26"/>
      <c r="G111" s="26"/>
      <c r="H111" s="26"/>
      <c r="I111" s="26"/>
      <c r="J111" s="26"/>
      <c r="K111" s="96"/>
    </row>
    <row r="112" ht="13.5" thickBot="1"/>
    <row r="113" spans="1:11" ht="15.75">
      <c r="A113" s="72" t="s">
        <v>263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5"/>
    </row>
    <row r="114" spans="1:11" ht="12.75">
      <c r="A114" s="23"/>
      <c r="B114" s="21"/>
      <c r="C114" s="21"/>
      <c r="D114" s="21"/>
      <c r="E114" s="21"/>
      <c r="F114" s="21"/>
      <c r="G114" s="21"/>
      <c r="H114" s="21"/>
      <c r="I114" s="21"/>
      <c r="J114" s="21"/>
      <c r="K114" s="76"/>
    </row>
    <row r="115" spans="1:11" ht="12.75">
      <c r="A115" s="164"/>
      <c r="B115" s="165"/>
      <c r="C115" s="165"/>
      <c r="D115" s="165"/>
      <c r="E115" s="165"/>
      <c r="F115" s="327" t="s">
        <v>34</v>
      </c>
      <c r="G115" s="332"/>
      <c r="H115" s="327" t="s">
        <v>15</v>
      </c>
      <c r="I115" s="332"/>
      <c r="J115" s="327" t="s">
        <v>37</v>
      </c>
      <c r="K115" s="328"/>
    </row>
    <row r="116" spans="1:11" ht="12.75">
      <c r="A116" s="164"/>
      <c r="B116" s="165"/>
      <c r="C116" s="165"/>
      <c r="D116" s="165"/>
      <c r="E116" s="165"/>
      <c r="F116" s="273" t="s">
        <v>35</v>
      </c>
      <c r="G116" s="273" t="s">
        <v>36</v>
      </c>
      <c r="H116" s="273" t="s">
        <v>35</v>
      </c>
      <c r="I116" s="270" t="s">
        <v>36</v>
      </c>
      <c r="J116" s="273" t="s">
        <v>35</v>
      </c>
      <c r="K116" s="278" t="s">
        <v>36</v>
      </c>
    </row>
    <row r="117" spans="1:11" ht="12.75">
      <c r="A117" s="23"/>
      <c r="B117" s="21" t="s">
        <v>266</v>
      </c>
      <c r="C117" s="21"/>
      <c r="D117" s="21"/>
      <c r="E117" s="21"/>
      <c r="F117" s="133">
        <v>16</v>
      </c>
      <c r="G117" s="133">
        <v>33</v>
      </c>
      <c r="H117" s="143">
        <v>148211.92</v>
      </c>
      <c r="I117" s="143">
        <v>190406.17999999598</v>
      </c>
      <c r="J117" s="144">
        <v>0.004965871184849306</v>
      </c>
      <c r="K117" s="146">
        <v>0.0067443009380018185</v>
      </c>
    </row>
    <row r="118" spans="1:11" ht="12.75">
      <c r="A118" s="23"/>
      <c r="B118" s="21" t="s">
        <v>267</v>
      </c>
      <c r="C118" s="21"/>
      <c r="D118" s="21"/>
      <c r="E118" s="21"/>
      <c r="F118" s="133">
        <v>961</v>
      </c>
      <c r="G118" s="133">
        <v>905</v>
      </c>
      <c r="H118" s="143">
        <v>7240899.72</v>
      </c>
      <c r="I118" s="143">
        <v>6780528.1</v>
      </c>
      <c r="J118" s="144">
        <v>0.24260785011037847</v>
      </c>
      <c r="K118" s="146">
        <v>0.2401703664501785</v>
      </c>
    </row>
    <row r="119" spans="1:11" ht="12.75">
      <c r="A119" s="23"/>
      <c r="B119" s="21" t="s">
        <v>273</v>
      </c>
      <c r="C119" s="21"/>
      <c r="D119" s="21"/>
      <c r="E119" s="21"/>
      <c r="F119" s="133">
        <v>773</v>
      </c>
      <c r="G119" s="133">
        <v>763</v>
      </c>
      <c r="H119" s="143">
        <v>4749105.6899999995</v>
      </c>
      <c r="I119" s="143">
        <v>4558397.29</v>
      </c>
      <c r="J119" s="144">
        <v>0.1591197732258976</v>
      </c>
      <c r="K119" s="146">
        <v>0.16146116223082987</v>
      </c>
    </row>
    <row r="120" spans="1:11" ht="12.75">
      <c r="A120" s="23"/>
      <c r="B120" s="21" t="s">
        <v>274</v>
      </c>
      <c r="C120" s="21"/>
      <c r="D120" s="21"/>
      <c r="E120" s="21"/>
      <c r="F120" s="133">
        <v>1073</v>
      </c>
      <c r="G120" s="133">
        <v>1055</v>
      </c>
      <c r="H120" s="143">
        <v>6490914.07</v>
      </c>
      <c r="I120" s="143">
        <v>6200027.08</v>
      </c>
      <c r="J120" s="144">
        <v>0.2174794250256385</v>
      </c>
      <c r="K120" s="146">
        <v>0.2196086726348985</v>
      </c>
    </row>
    <row r="121" spans="1:11" ht="12.75">
      <c r="A121" s="23"/>
      <c r="B121" s="21" t="s">
        <v>275</v>
      </c>
      <c r="C121" s="21"/>
      <c r="D121" s="21"/>
      <c r="E121" s="21"/>
      <c r="F121" s="133">
        <v>1374</v>
      </c>
      <c r="G121" s="133">
        <v>1345</v>
      </c>
      <c r="H121" s="143">
        <v>8703239.73</v>
      </c>
      <c r="I121" s="143">
        <v>8175927.24</v>
      </c>
      <c r="J121" s="144">
        <v>0.29160385608689676</v>
      </c>
      <c r="K121" s="146">
        <v>0.2895962397531833</v>
      </c>
    </row>
    <row r="122" spans="1:11" ht="12.75">
      <c r="A122" s="23"/>
      <c r="B122" s="21" t="s">
        <v>82</v>
      </c>
      <c r="C122" s="21"/>
      <c r="D122" s="21"/>
      <c r="E122" s="21"/>
      <c r="F122" s="147">
        <v>342</v>
      </c>
      <c r="G122" s="147">
        <v>333</v>
      </c>
      <c r="H122" s="148">
        <v>2513735.32</v>
      </c>
      <c r="I122" s="148">
        <v>2326873.64</v>
      </c>
      <c r="J122" s="149">
        <v>0.08422322436633942</v>
      </c>
      <c r="K122" s="150">
        <v>0.08241925799290778</v>
      </c>
    </row>
    <row r="123" spans="1:11" ht="12.75">
      <c r="A123" s="24"/>
      <c r="B123" s="6" t="s">
        <v>56</v>
      </c>
      <c r="C123" s="22"/>
      <c r="D123" s="22"/>
      <c r="E123" s="151"/>
      <c r="F123" s="152">
        <v>4539</v>
      </c>
      <c r="G123" s="152">
        <v>4434</v>
      </c>
      <c r="H123" s="153">
        <v>29846106.45</v>
      </c>
      <c r="I123" s="153">
        <v>28232159.53</v>
      </c>
      <c r="J123" s="154">
        <v>1</v>
      </c>
      <c r="K123" s="155">
        <v>0.9999999999999998</v>
      </c>
    </row>
    <row r="124" spans="1:11" ht="12.75">
      <c r="A124" s="4" t="s">
        <v>13</v>
      </c>
      <c r="B124" s="2"/>
      <c r="C124" s="2"/>
      <c r="D124" s="2"/>
      <c r="E124" s="2"/>
      <c r="F124" s="21"/>
      <c r="G124" s="21"/>
      <c r="H124" s="21"/>
      <c r="I124" s="21"/>
      <c r="J124" s="21"/>
      <c r="K124" s="76"/>
    </row>
    <row r="125" spans="1:11" ht="13.5" thickBot="1">
      <c r="A125" s="13" t="s">
        <v>14</v>
      </c>
      <c r="B125" s="26"/>
      <c r="C125" s="26"/>
      <c r="D125" s="26"/>
      <c r="E125" s="26"/>
      <c r="F125" s="137"/>
      <c r="G125" s="137"/>
      <c r="H125" s="137"/>
      <c r="I125" s="137"/>
      <c r="J125" s="137"/>
      <c r="K125" s="138"/>
    </row>
  </sheetData>
  <sheetProtection/>
  <mergeCells count="32">
    <mergeCell ref="J115:K115"/>
    <mergeCell ref="F101:G101"/>
    <mergeCell ref="H101:I101"/>
    <mergeCell ref="J101:K101"/>
    <mergeCell ref="F115:G115"/>
    <mergeCell ref="H115:I115"/>
    <mergeCell ref="B9:C9"/>
    <mergeCell ref="D7:G7"/>
    <mergeCell ref="D9:G9"/>
    <mergeCell ref="F52:G52"/>
    <mergeCell ref="E31:F31"/>
    <mergeCell ref="E32:F32"/>
    <mergeCell ref="E36:F36"/>
    <mergeCell ref="E37:F37"/>
    <mergeCell ref="E44:F44"/>
    <mergeCell ref="L5:N7"/>
    <mergeCell ref="I4:J6"/>
    <mergeCell ref="B4:C4"/>
    <mergeCell ref="B5:C5"/>
    <mergeCell ref="B6:C6"/>
    <mergeCell ref="D4:G4"/>
    <mergeCell ref="D5:G5"/>
    <mergeCell ref="D6:G6"/>
    <mergeCell ref="B7:C7"/>
    <mergeCell ref="J52:K52"/>
    <mergeCell ref="F86:G86"/>
    <mergeCell ref="H86:I86"/>
    <mergeCell ref="J86:K86"/>
    <mergeCell ref="F67:G67"/>
    <mergeCell ref="H67:I67"/>
    <mergeCell ref="J67:K67"/>
    <mergeCell ref="H52:I52"/>
  </mergeCells>
  <hyperlinks>
    <hyperlink ref="D8" r:id="rId1" display="investorrelations@vsac.org"/>
    <hyperlink ref="D9" r:id="rId2" display="www.vsac.org"/>
  </hyperlinks>
  <printOptions/>
  <pageMargins left="0.5" right="0.5" top="0.5" bottom="0.5" header="0.5" footer="0.5"/>
  <pageSetup fitToHeight="2" horizontalDpi="600" verticalDpi="600" orientation="portrait" scale="54" r:id="rId3"/>
  <headerFooter alignWithMargins="0">
    <oddFooter>&amp;L&amp;"Arial,Bold"Vermont Student Assistance Corp.&amp;RPage &amp;P of &amp;N</oddFooter>
  </headerFooter>
  <rowBreaks count="1" manualBreakCount="1">
    <brk id="8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showGridLines="0" zoomScale="85" zoomScaleNormal="85" zoomScalePageLayoutView="0" workbookViewId="0" topLeftCell="A25">
      <selection activeCell="N74" sqref="N74"/>
    </sheetView>
  </sheetViews>
  <sheetFormatPr defaultColWidth="9.140625" defaultRowHeight="12.75"/>
  <cols>
    <col min="1" max="2" width="3.140625" style="9" customWidth="1"/>
    <col min="3" max="6" width="14.57421875" style="9" customWidth="1"/>
    <col min="7" max="7" width="9.8515625" style="9" customWidth="1"/>
    <col min="8" max="8" width="14.421875" style="9" customWidth="1"/>
    <col min="9" max="11" width="14.00390625" style="9" customWidth="1"/>
    <col min="12" max="12" width="16.00390625" style="9" customWidth="1"/>
    <col min="13" max="13" width="14.00390625" style="9" customWidth="1"/>
    <col min="14" max="14" width="15.57421875" style="9" customWidth="1"/>
    <col min="15" max="15" width="18.57421875" style="9" bestFit="1" customWidth="1"/>
    <col min="16" max="20" width="14.00390625" style="9" customWidth="1"/>
    <col min="21" max="23" width="9.140625" style="9" customWidth="1"/>
    <col min="24" max="37" width="10.8515625" style="9" customWidth="1"/>
    <col min="38" max="38" width="2.7109375" style="9" customWidth="1"/>
    <col min="39" max="16384" width="9.140625" style="9" customWidth="1"/>
  </cols>
  <sheetData>
    <row r="1" ht="15.75">
      <c r="A1" s="70" t="s">
        <v>88</v>
      </c>
    </row>
    <row r="2" spans="1:20" ht="15.75" customHeight="1">
      <c r="A2" s="70" t="s">
        <v>57</v>
      </c>
      <c r="L2" s="359"/>
      <c r="M2" s="359"/>
      <c r="R2" s="7"/>
      <c r="S2" s="7"/>
      <c r="T2" s="7"/>
    </row>
    <row r="3" spans="12:20" ht="13.5" thickBot="1">
      <c r="L3" s="359"/>
      <c r="M3" s="359"/>
      <c r="Q3" s="7"/>
      <c r="R3" s="7"/>
      <c r="S3" s="7"/>
      <c r="T3" s="7"/>
    </row>
    <row r="4" spans="2:20" ht="12.75">
      <c r="B4" s="347" t="s">
        <v>2</v>
      </c>
      <c r="C4" s="348"/>
      <c r="D4" s="348"/>
      <c r="E4" s="360">
        <v>41820</v>
      </c>
      <c r="F4" s="361"/>
      <c r="G4" s="362"/>
      <c r="L4" s="359"/>
      <c r="M4" s="359"/>
      <c r="Q4" s="7"/>
      <c r="R4" s="7"/>
      <c r="S4" s="7"/>
      <c r="T4" s="7"/>
    </row>
    <row r="5" spans="2:20" ht="13.5" thickBot="1">
      <c r="B5" s="345" t="s">
        <v>58</v>
      </c>
      <c r="C5" s="346"/>
      <c r="D5" s="346"/>
      <c r="E5" s="363" t="s">
        <v>371</v>
      </c>
      <c r="F5" s="363"/>
      <c r="G5" s="364"/>
      <c r="Q5" s="7"/>
      <c r="R5" s="7"/>
      <c r="S5" s="7"/>
      <c r="T5" s="7"/>
    </row>
    <row r="6" ht="13.5" thickBot="1"/>
    <row r="7" spans="1:14" ht="15.75" thickBot="1">
      <c r="A7" s="282" t="s">
        <v>59</v>
      </c>
      <c r="B7" s="283"/>
      <c r="C7" s="283"/>
      <c r="D7" s="283"/>
      <c r="E7" s="283"/>
      <c r="F7" s="283"/>
      <c r="G7" s="283"/>
      <c r="H7" s="283"/>
      <c r="I7" s="8"/>
      <c r="J7" s="1"/>
      <c r="K7" s="1"/>
      <c r="L7" s="1"/>
      <c r="M7" s="1"/>
      <c r="N7" s="1"/>
    </row>
    <row r="8" spans="1:38" ht="15.75" thickBot="1">
      <c r="A8" s="28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R8" s="5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6" customHeight="1">
      <c r="A9" s="285"/>
      <c r="B9" s="10"/>
      <c r="C9" s="10"/>
      <c r="D9" s="10"/>
      <c r="E9" s="10"/>
      <c r="F9" s="10"/>
      <c r="G9" s="10"/>
      <c r="H9" s="286"/>
      <c r="J9" s="285"/>
      <c r="K9" s="10"/>
      <c r="L9" s="10"/>
      <c r="M9" s="10"/>
      <c r="N9" s="286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2.75">
      <c r="A10" s="11" t="s">
        <v>61</v>
      </c>
      <c r="B10" s="1"/>
      <c r="C10" s="1"/>
      <c r="D10" s="1"/>
      <c r="E10" s="1"/>
      <c r="F10" s="1"/>
      <c r="G10" s="1"/>
      <c r="H10" s="226">
        <v>41820</v>
      </c>
      <c r="J10" s="11" t="s">
        <v>319</v>
      </c>
      <c r="K10" s="1"/>
      <c r="L10" s="1"/>
      <c r="M10" s="1"/>
      <c r="N10" s="226">
        <v>41820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2.75">
      <c r="A11" s="11"/>
      <c r="B11" s="1"/>
      <c r="C11" s="1"/>
      <c r="D11" s="1"/>
      <c r="E11" s="1"/>
      <c r="F11" s="1"/>
      <c r="G11" s="1"/>
      <c r="H11" s="287"/>
      <c r="J11" s="11"/>
      <c r="K11" s="1"/>
      <c r="L11" s="1"/>
      <c r="M11" s="1"/>
      <c r="N11" s="287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2.75">
      <c r="A12" s="11"/>
      <c r="B12" s="1"/>
      <c r="C12" s="5" t="s">
        <v>185</v>
      </c>
      <c r="D12" s="1"/>
      <c r="E12" s="1"/>
      <c r="F12" s="1"/>
      <c r="G12" s="1"/>
      <c r="H12" s="101">
        <v>3714904.49</v>
      </c>
      <c r="J12" s="8" t="s">
        <v>192</v>
      </c>
      <c r="K12" s="1"/>
      <c r="L12" s="1"/>
      <c r="M12" s="1"/>
      <c r="N12" s="101">
        <v>36000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2.75">
      <c r="A13" s="8"/>
      <c r="B13" s="1" t="s">
        <v>62</v>
      </c>
      <c r="C13" s="1"/>
      <c r="D13" s="1"/>
      <c r="E13" s="1"/>
      <c r="F13" s="1"/>
      <c r="G13" s="1"/>
      <c r="H13" s="101">
        <v>2812311.99</v>
      </c>
      <c r="J13" s="8" t="s">
        <v>193</v>
      </c>
      <c r="K13" s="1"/>
      <c r="L13" s="1"/>
      <c r="M13" s="1"/>
      <c r="N13" s="101">
        <v>7750.92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2.75">
      <c r="A14" s="8"/>
      <c r="B14" s="1" t="s">
        <v>64</v>
      </c>
      <c r="C14" s="1"/>
      <c r="D14" s="1"/>
      <c r="E14" s="1"/>
      <c r="F14" s="1"/>
      <c r="G14" s="1"/>
      <c r="H14" s="101">
        <v>137982.68</v>
      </c>
      <c r="J14" s="8" t="s">
        <v>195</v>
      </c>
      <c r="K14" s="1"/>
      <c r="L14" s="1"/>
      <c r="M14" s="1"/>
      <c r="N14" s="101">
        <v>0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2.75">
      <c r="A15" s="8"/>
      <c r="B15" s="21" t="s">
        <v>354</v>
      </c>
      <c r="C15" s="1"/>
      <c r="D15" s="1"/>
      <c r="E15" s="1"/>
      <c r="F15" s="1"/>
      <c r="G15" s="1"/>
      <c r="H15" s="101">
        <v>500000</v>
      </c>
      <c r="J15" s="8" t="s">
        <v>196</v>
      </c>
      <c r="K15" s="1"/>
      <c r="L15" s="1"/>
      <c r="M15" s="1"/>
      <c r="N15" s="101">
        <v>0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2.75">
      <c r="A16" s="8"/>
      <c r="B16" s="1"/>
      <c r="C16" s="1" t="s">
        <v>66</v>
      </c>
      <c r="D16" s="1"/>
      <c r="E16" s="1"/>
      <c r="F16" s="1"/>
      <c r="G16" s="1"/>
      <c r="H16" s="101">
        <v>0</v>
      </c>
      <c r="J16" s="8" t="s">
        <v>197</v>
      </c>
      <c r="K16" s="1"/>
      <c r="L16" s="1"/>
      <c r="M16" s="1"/>
      <c r="N16" s="101">
        <v>0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2.75">
      <c r="A17" s="8"/>
      <c r="B17" s="266" t="s">
        <v>355</v>
      </c>
      <c r="C17" s="1"/>
      <c r="D17" s="1"/>
      <c r="E17" s="1"/>
      <c r="F17" s="1"/>
      <c r="G17" s="1"/>
      <c r="H17" s="101">
        <v>500000</v>
      </c>
      <c r="J17" s="8" t="s">
        <v>191</v>
      </c>
      <c r="K17" s="1"/>
      <c r="L17" s="1"/>
      <c r="M17" s="1"/>
      <c r="N17" s="101">
        <v>216293.24000000005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2.75">
      <c r="A18" s="8"/>
      <c r="B18" s="1"/>
      <c r="C18" s="1"/>
      <c r="D18" s="1"/>
      <c r="E18" s="1"/>
      <c r="F18" s="1"/>
      <c r="G18" s="1"/>
      <c r="H18" s="12"/>
      <c r="J18" s="8" t="s">
        <v>194</v>
      </c>
      <c r="K18" s="1"/>
      <c r="L18" s="1"/>
      <c r="M18" s="1"/>
      <c r="N18" s="288">
        <v>0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3.5" thickBot="1">
      <c r="A19" s="8"/>
      <c r="B19" s="1" t="s">
        <v>69</v>
      </c>
      <c r="C19" s="1"/>
      <c r="D19" s="1"/>
      <c r="E19" s="1"/>
      <c r="F19" s="1"/>
      <c r="G19" s="1"/>
      <c r="H19" s="101">
        <v>436637.89</v>
      </c>
      <c r="J19" s="8"/>
      <c r="K19" s="5" t="s">
        <v>182</v>
      </c>
      <c r="L19" s="1"/>
      <c r="M19" s="1"/>
      <c r="N19" s="289">
        <v>260044.16000000003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3.5" thickTop="1">
      <c r="A20" s="8"/>
      <c r="B20" s="1" t="s">
        <v>70</v>
      </c>
      <c r="C20" s="1"/>
      <c r="D20" s="1"/>
      <c r="E20" s="1"/>
      <c r="F20" s="1"/>
      <c r="G20" s="1"/>
      <c r="H20" s="101">
        <v>0</v>
      </c>
      <c r="J20" s="290"/>
      <c r="K20" s="3"/>
      <c r="L20" s="3"/>
      <c r="M20" s="3"/>
      <c r="N20" s="27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3.5" thickBot="1">
      <c r="A21" s="8"/>
      <c r="B21" s="1" t="s">
        <v>72</v>
      </c>
      <c r="C21" s="1"/>
      <c r="D21" s="1"/>
      <c r="E21" s="1"/>
      <c r="F21" s="1"/>
      <c r="G21" s="1"/>
      <c r="H21" s="101">
        <v>134.06</v>
      </c>
      <c r="J21" s="13"/>
      <c r="K21" s="15"/>
      <c r="L21" s="15"/>
      <c r="M21" s="15"/>
      <c r="N21" s="16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2.75">
      <c r="A22" s="8"/>
      <c r="B22" s="1" t="s">
        <v>73</v>
      </c>
      <c r="C22" s="1"/>
      <c r="D22" s="1"/>
      <c r="E22" s="1"/>
      <c r="F22" s="1"/>
      <c r="G22" s="1"/>
      <c r="H22" s="101">
        <v>0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2.75">
      <c r="A23" s="8"/>
      <c r="B23" s="1" t="s">
        <v>74</v>
      </c>
      <c r="C23" s="1"/>
      <c r="D23" s="1"/>
      <c r="E23" s="1"/>
      <c r="F23" s="1"/>
      <c r="G23" s="1"/>
      <c r="H23" s="101">
        <v>0</v>
      </c>
      <c r="R23" s="1"/>
      <c r="S23" s="1"/>
      <c r="T23" s="5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2.75">
      <c r="A24" s="8"/>
      <c r="B24" s="1" t="s">
        <v>203</v>
      </c>
      <c r="C24" s="1"/>
      <c r="D24" s="1"/>
      <c r="E24" s="1"/>
      <c r="F24" s="1"/>
      <c r="G24" s="1"/>
      <c r="H24" s="101">
        <v>-68620.42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2.75">
      <c r="A25" s="8"/>
      <c r="B25" s="1" t="s">
        <v>204</v>
      </c>
      <c r="C25" s="1"/>
      <c r="D25" s="1"/>
      <c r="E25" s="1"/>
      <c r="F25" s="1"/>
      <c r="G25" s="1"/>
      <c r="H25" s="101">
        <v>-187702.43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2.75">
      <c r="A26" s="8"/>
      <c r="B26" s="1" t="s">
        <v>201</v>
      </c>
      <c r="C26" s="1"/>
      <c r="D26" s="1"/>
      <c r="E26" s="1"/>
      <c r="F26" s="1"/>
      <c r="G26" s="1"/>
      <c r="H26" s="101">
        <v>0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2.75">
      <c r="A27" s="8"/>
      <c r="B27" s="1"/>
      <c r="C27" s="1"/>
      <c r="D27" s="1"/>
      <c r="E27" s="1"/>
      <c r="F27" s="1"/>
      <c r="G27" s="1"/>
      <c r="H27" s="10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8" ht="12.75">
      <c r="A28" s="8"/>
      <c r="B28" s="1"/>
      <c r="C28" s="1"/>
      <c r="D28" s="1"/>
      <c r="E28" s="1"/>
      <c r="F28" s="1"/>
      <c r="G28" s="1"/>
      <c r="H28" s="101"/>
    </row>
    <row r="29" spans="1:8" ht="12.75">
      <c r="A29" s="8"/>
      <c r="B29" s="1"/>
      <c r="C29" s="1"/>
      <c r="D29" s="1"/>
      <c r="E29" s="1"/>
      <c r="F29" s="1"/>
      <c r="G29" s="1"/>
      <c r="H29" s="101"/>
    </row>
    <row r="30" spans="1:8" ht="12.75">
      <c r="A30" s="8"/>
      <c r="B30" s="1"/>
      <c r="C30" s="1"/>
      <c r="D30" s="1"/>
      <c r="E30" s="1"/>
      <c r="F30" s="1"/>
      <c r="G30" s="1"/>
      <c r="H30" s="101"/>
    </row>
    <row r="31" spans="1:8" ht="12.75">
      <c r="A31" s="8"/>
      <c r="B31" s="1"/>
      <c r="C31" s="1"/>
      <c r="D31" s="1"/>
      <c r="E31" s="1"/>
      <c r="F31" s="1"/>
      <c r="G31" s="1"/>
      <c r="H31" s="101"/>
    </row>
    <row r="32" spans="1:8" ht="13.5" thickBot="1">
      <c r="A32" s="8"/>
      <c r="B32" s="1"/>
      <c r="C32" s="5" t="s">
        <v>75</v>
      </c>
      <c r="D32" s="1"/>
      <c r="E32" s="1"/>
      <c r="F32" s="1"/>
      <c r="G32" s="1"/>
      <c r="H32" s="289">
        <v>7345648.26</v>
      </c>
    </row>
    <row r="33" spans="1:8" ht="13.5" thickTop="1">
      <c r="A33" s="290"/>
      <c r="B33" s="3"/>
      <c r="C33" s="6"/>
      <c r="D33" s="3"/>
      <c r="E33" s="3"/>
      <c r="F33" s="3"/>
      <c r="G33" s="3"/>
      <c r="H33" s="271"/>
    </row>
    <row r="34" spans="1:14" s="235" customFormat="1" ht="12.75">
      <c r="A34" s="4" t="s">
        <v>353</v>
      </c>
      <c r="B34" s="176"/>
      <c r="C34" s="291"/>
      <c r="D34" s="176" t="s">
        <v>352</v>
      </c>
      <c r="E34" s="176"/>
      <c r="F34" s="176"/>
      <c r="G34" s="176"/>
      <c r="H34" s="292"/>
      <c r="J34" s="9"/>
      <c r="K34" s="9"/>
      <c r="L34" s="9"/>
      <c r="M34" s="9"/>
      <c r="N34" s="9"/>
    </row>
    <row r="35" spans="1:14" s="235" customFormat="1" ht="13.5" thickBot="1">
      <c r="A35" s="13" t="s">
        <v>14</v>
      </c>
      <c r="B35" s="237"/>
      <c r="C35" s="237"/>
      <c r="D35" s="237"/>
      <c r="E35" s="237"/>
      <c r="F35" s="237"/>
      <c r="G35" s="237"/>
      <c r="H35" s="293"/>
      <c r="J35" s="9"/>
      <c r="K35" s="9"/>
      <c r="L35" s="9"/>
      <c r="M35" s="9"/>
      <c r="N35" s="9"/>
    </row>
    <row r="36" ht="13.5" thickBot="1"/>
    <row r="37" spans="1:14" ht="15.75" thickBot="1">
      <c r="A37" s="282" t="s">
        <v>76</v>
      </c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94"/>
    </row>
    <row r="38" spans="1:14" ht="15.75" thickBot="1">
      <c r="A38" s="28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6" customHeight="1">
      <c r="A39" s="285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286"/>
    </row>
    <row r="40" spans="1:14" ht="12.75">
      <c r="A40" s="11" t="s">
        <v>77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295" t="s">
        <v>78</v>
      </c>
      <c r="M40" s="3"/>
      <c r="N40" s="296" t="s">
        <v>79</v>
      </c>
    </row>
    <row r="41" spans="1:14" ht="6.75" customHeight="1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2"/>
    </row>
    <row r="42" spans="1:14" ht="12.75">
      <c r="A42" s="8"/>
      <c r="B42" s="5" t="s">
        <v>75</v>
      </c>
      <c r="C42" s="1"/>
      <c r="D42" s="1"/>
      <c r="E42" s="1"/>
      <c r="F42" s="1"/>
      <c r="G42" s="1"/>
      <c r="H42" s="1"/>
      <c r="I42" s="1"/>
      <c r="J42" s="1"/>
      <c r="K42" s="1"/>
      <c r="L42" s="55"/>
      <c r="M42" s="55"/>
      <c r="N42" s="101">
        <v>7345648.26</v>
      </c>
    </row>
    <row r="43" spans="1:14" ht="12.7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55"/>
      <c r="M43" s="55"/>
      <c r="N43" s="101"/>
    </row>
    <row r="44" spans="1:14" ht="12.75">
      <c r="A44" s="8"/>
      <c r="B44" s="5" t="s">
        <v>179</v>
      </c>
      <c r="C44" s="1"/>
      <c r="D44" s="1"/>
      <c r="E44" s="1"/>
      <c r="F44" s="1"/>
      <c r="G44" s="1"/>
      <c r="H44" s="1"/>
      <c r="I44" s="1"/>
      <c r="J44" s="1"/>
      <c r="K44" s="1"/>
      <c r="L44" s="55">
        <v>0</v>
      </c>
      <c r="M44" s="55"/>
      <c r="N44" s="101">
        <v>7345648.26</v>
      </c>
    </row>
    <row r="45" spans="1:14" ht="12.7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55"/>
      <c r="M45" s="55"/>
      <c r="N45" s="101"/>
    </row>
    <row r="46" spans="1:16" ht="12.75">
      <c r="A46" s="8"/>
      <c r="B46" s="5" t="s">
        <v>180</v>
      </c>
      <c r="C46" s="1"/>
      <c r="D46" s="1"/>
      <c r="E46" s="1"/>
      <c r="F46" s="1"/>
      <c r="G46" s="1"/>
      <c r="H46" s="1"/>
      <c r="I46" s="1"/>
      <c r="J46" s="1"/>
      <c r="K46" s="1"/>
      <c r="L46" s="55"/>
      <c r="M46" s="55"/>
      <c r="N46" s="101"/>
      <c r="P46" s="17"/>
    </row>
    <row r="47" spans="1:17" ht="12.75">
      <c r="A47" s="8"/>
      <c r="B47" s="1"/>
      <c r="C47" s="1" t="s">
        <v>90</v>
      </c>
      <c r="D47" s="1"/>
      <c r="E47" s="1"/>
      <c r="F47" s="1"/>
      <c r="G47" s="1"/>
      <c r="H47" s="1"/>
      <c r="I47" s="1"/>
      <c r="J47" s="1"/>
      <c r="K47" s="1"/>
      <c r="L47" s="55">
        <v>3063.123287671233</v>
      </c>
      <c r="M47" s="55"/>
      <c r="N47" s="101"/>
      <c r="P47" s="297"/>
      <c r="Q47" s="297"/>
    </row>
    <row r="48" spans="1:17" ht="12.75">
      <c r="A48" s="8"/>
      <c r="B48" s="1"/>
      <c r="C48" s="1" t="s">
        <v>91</v>
      </c>
      <c r="D48" s="1"/>
      <c r="E48" s="1"/>
      <c r="F48" s="1"/>
      <c r="G48" s="1"/>
      <c r="H48" s="1"/>
      <c r="I48" s="1"/>
      <c r="J48" s="1"/>
      <c r="K48" s="1"/>
      <c r="L48" s="55">
        <v>0</v>
      </c>
      <c r="M48" s="55"/>
      <c r="N48" s="101"/>
      <c r="P48" s="297"/>
      <c r="Q48" s="297"/>
    </row>
    <row r="49" spans="1:17" ht="12.75">
      <c r="A49" s="8"/>
      <c r="B49" s="1"/>
      <c r="C49" s="1" t="s">
        <v>92</v>
      </c>
      <c r="D49" s="1"/>
      <c r="E49" s="1"/>
      <c r="F49" s="1"/>
      <c r="G49" s="1"/>
      <c r="H49" s="1"/>
      <c r="I49" s="1"/>
      <c r="J49" s="1"/>
      <c r="K49" s="1"/>
      <c r="L49" s="55">
        <v>37.59</v>
      </c>
      <c r="M49" s="55"/>
      <c r="N49" s="101"/>
      <c r="P49" s="297"/>
      <c r="Q49" s="297"/>
    </row>
    <row r="50" spans="1:17" ht="12.75">
      <c r="A50" s="8"/>
      <c r="B50" s="1"/>
      <c r="C50" s="1" t="s">
        <v>93</v>
      </c>
      <c r="D50" s="1"/>
      <c r="E50" s="1"/>
      <c r="F50" s="1"/>
      <c r="G50" s="1"/>
      <c r="H50" s="1"/>
      <c r="I50" s="1"/>
      <c r="J50" s="1"/>
      <c r="K50" s="1"/>
      <c r="L50" s="55">
        <v>18800.949999999997</v>
      </c>
      <c r="M50" s="55"/>
      <c r="N50" s="101"/>
      <c r="P50" s="297"/>
      <c r="Q50" s="297"/>
    </row>
    <row r="51" spans="1:17" ht="12.75">
      <c r="A51" s="8"/>
      <c r="B51" s="1"/>
      <c r="C51" s="1" t="s">
        <v>94</v>
      </c>
      <c r="D51" s="1"/>
      <c r="E51" s="1"/>
      <c r="F51" s="1"/>
      <c r="G51" s="1"/>
      <c r="H51" s="1"/>
      <c r="I51" s="1"/>
      <c r="J51" s="1"/>
      <c r="K51" s="1"/>
      <c r="L51" s="55">
        <v>21278.399999999998</v>
      </c>
      <c r="M51" s="55"/>
      <c r="N51" s="101"/>
      <c r="P51" s="297"/>
      <c r="Q51" s="297"/>
    </row>
    <row r="52" spans="1:17" ht="12.75">
      <c r="A52" s="8"/>
      <c r="B52" s="1"/>
      <c r="C52" s="1" t="s">
        <v>96</v>
      </c>
      <c r="D52" s="1"/>
      <c r="E52" s="1"/>
      <c r="F52" s="1"/>
      <c r="G52" s="1"/>
      <c r="H52" s="1"/>
      <c r="I52" s="1"/>
      <c r="J52" s="1"/>
      <c r="K52" s="1"/>
      <c r="L52" s="55">
        <v>15477.7352054795</v>
      </c>
      <c r="M52" s="55"/>
      <c r="N52" s="101"/>
      <c r="P52" s="297"/>
      <c r="Q52" s="297"/>
    </row>
    <row r="53" spans="1:17" ht="12.75">
      <c r="A53" s="8"/>
      <c r="B53" s="1"/>
      <c r="C53" s="1" t="s">
        <v>98</v>
      </c>
      <c r="D53" s="1"/>
      <c r="E53" s="1"/>
      <c r="F53" s="1"/>
      <c r="G53" s="1"/>
      <c r="H53" s="1"/>
      <c r="I53" s="1"/>
      <c r="J53" s="1"/>
      <c r="K53" s="1"/>
      <c r="L53" s="55">
        <v>64.2</v>
      </c>
      <c r="M53" s="55"/>
      <c r="N53" s="101"/>
      <c r="P53" s="297"/>
      <c r="Q53" s="297"/>
    </row>
    <row r="54" spans="1:17" ht="12.75">
      <c r="A54" s="8"/>
      <c r="B54" s="1"/>
      <c r="C54" s="1" t="s">
        <v>97</v>
      </c>
      <c r="D54" s="1"/>
      <c r="E54" s="1"/>
      <c r="F54" s="1"/>
      <c r="G54" s="1"/>
      <c r="H54" s="1"/>
      <c r="I54" s="1"/>
      <c r="J54" s="1"/>
      <c r="K54" s="1"/>
      <c r="L54" s="55">
        <v>11.97</v>
      </c>
      <c r="M54" s="55"/>
      <c r="N54" s="101"/>
      <c r="P54" s="297"/>
      <c r="Q54" s="297"/>
    </row>
    <row r="55" spans="1:17" ht="12.75">
      <c r="A55" s="8"/>
      <c r="B55" s="1"/>
      <c r="C55" s="1" t="s">
        <v>99</v>
      </c>
      <c r="D55" s="1"/>
      <c r="E55" s="1"/>
      <c r="F55" s="1"/>
      <c r="G55" s="1"/>
      <c r="H55" s="1"/>
      <c r="I55" s="1"/>
      <c r="J55" s="1"/>
      <c r="K55" s="1"/>
      <c r="L55" s="55">
        <v>82.62</v>
      </c>
      <c r="M55" s="55"/>
      <c r="N55" s="101"/>
      <c r="P55" s="297"/>
      <c r="Q55" s="297"/>
    </row>
    <row r="56" spans="1:17" ht="12.75">
      <c r="A56" s="8"/>
      <c r="B56" s="1"/>
      <c r="C56" s="1" t="s">
        <v>100</v>
      </c>
      <c r="D56" s="1"/>
      <c r="E56" s="1"/>
      <c r="F56" s="1"/>
      <c r="G56" s="1"/>
      <c r="H56" s="1"/>
      <c r="I56" s="1"/>
      <c r="J56" s="1"/>
      <c r="K56" s="1"/>
      <c r="L56" s="55">
        <v>88.29</v>
      </c>
      <c r="M56" s="55"/>
      <c r="N56" s="101"/>
      <c r="P56" s="297"/>
      <c r="Q56" s="297"/>
    </row>
    <row r="57" spans="1:17" ht="12.75">
      <c r="A57" s="8"/>
      <c r="B57" s="1"/>
      <c r="C57" s="1" t="s">
        <v>101</v>
      </c>
      <c r="D57" s="1"/>
      <c r="E57" s="1"/>
      <c r="F57" s="1"/>
      <c r="G57" s="1"/>
      <c r="H57" s="1"/>
      <c r="I57" s="1"/>
      <c r="J57" s="1"/>
      <c r="K57" s="1"/>
      <c r="L57" s="55">
        <v>618.570821917808</v>
      </c>
      <c r="M57" s="55"/>
      <c r="N57" s="101"/>
      <c r="P57" s="297"/>
      <c r="Q57" s="297"/>
    </row>
    <row r="58" spans="1:17" ht="12.75">
      <c r="A58" s="8"/>
      <c r="B58" s="1"/>
      <c r="C58" s="1" t="s">
        <v>102</v>
      </c>
      <c r="D58" s="1"/>
      <c r="E58" s="1"/>
      <c r="F58" s="1"/>
      <c r="G58" s="1"/>
      <c r="H58" s="1"/>
      <c r="I58" s="1"/>
      <c r="J58" s="1"/>
      <c r="K58" s="1"/>
      <c r="L58" s="55">
        <v>6962.040000000003</v>
      </c>
      <c r="M58" s="55"/>
      <c r="N58" s="101"/>
      <c r="O58" s="297"/>
      <c r="P58" s="297"/>
      <c r="Q58" s="297"/>
    </row>
    <row r="59" spans="1:17" ht="12.75">
      <c r="A59" s="8"/>
      <c r="B59" s="1"/>
      <c r="C59" s="1" t="s">
        <v>103</v>
      </c>
      <c r="D59" s="1"/>
      <c r="E59" s="1"/>
      <c r="F59" s="1"/>
      <c r="G59" s="1"/>
      <c r="H59" s="1"/>
      <c r="I59" s="1"/>
      <c r="J59" s="1"/>
      <c r="K59" s="1"/>
      <c r="L59" s="55">
        <v>2516.4</v>
      </c>
      <c r="M59" s="55"/>
      <c r="N59" s="101"/>
      <c r="P59" s="297"/>
      <c r="Q59" s="297"/>
    </row>
    <row r="60" spans="1:17" ht="12.75">
      <c r="A60" s="8"/>
      <c r="B60" s="1"/>
      <c r="C60" s="1" t="s">
        <v>104</v>
      </c>
      <c r="D60" s="1"/>
      <c r="E60" s="1"/>
      <c r="F60" s="1"/>
      <c r="G60" s="1"/>
      <c r="H60" s="1"/>
      <c r="I60" s="1"/>
      <c r="J60" s="1"/>
      <c r="K60" s="1"/>
      <c r="L60" s="55">
        <v>8402</v>
      </c>
      <c r="M60" s="55"/>
      <c r="N60" s="101"/>
      <c r="P60" s="297"/>
      <c r="Q60" s="297"/>
    </row>
    <row r="61" spans="1:17" ht="12.7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298"/>
      <c r="M61" s="55"/>
      <c r="N61" s="101"/>
      <c r="Q61" s="297"/>
    </row>
    <row r="62" spans="1:14" ht="12.75">
      <c r="A62" s="8"/>
      <c r="B62" s="21" t="s">
        <v>358</v>
      </c>
      <c r="C62" s="1"/>
      <c r="D62" s="1"/>
      <c r="E62" s="1"/>
      <c r="F62" s="1"/>
      <c r="G62" s="1"/>
      <c r="H62" s="1"/>
      <c r="I62" s="1"/>
      <c r="J62" s="1"/>
      <c r="K62" s="1"/>
      <c r="L62" s="55">
        <v>77403.88931506853</v>
      </c>
      <c r="M62" s="55"/>
      <c r="N62" s="101">
        <v>7268244.370684931</v>
      </c>
    </row>
    <row r="63" spans="1:14" ht="12.7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55"/>
      <c r="M63" s="55"/>
      <c r="N63" s="101"/>
    </row>
    <row r="64" spans="1:14" ht="12.75">
      <c r="A64" s="8"/>
      <c r="B64" s="5" t="s">
        <v>181</v>
      </c>
      <c r="C64" s="1"/>
      <c r="D64" s="1"/>
      <c r="E64" s="1"/>
      <c r="F64" s="1"/>
      <c r="G64" s="1"/>
      <c r="H64" s="1"/>
      <c r="I64" s="1"/>
      <c r="J64" s="1"/>
      <c r="K64" s="1"/>
      <c r="L64" s="55">
        <v>0</v>
      </c>
      <c r="M64" s="55"/>
      <c r="N64" s="101">
        <v>7268244.370684931</v>
      </c>
    </row>
    <row r="65" spans="1:14" ht="12.75">
      <c r="A65" s="8"/>
      <c r="B65" s="5"/>
      <c r="C65" s="1"/>
      <c r="D65" s="1"/>
      <c r="E65" s="1"/>
      <c r="F65" s="1"/>
      <c r="G65" s="1"/>
      <c r="H65" s="1"/>
      <c r="I65" s="1"/>
      <c r="J65" s="1"/>
      <c r="K65" s="1"/>
      <c r="L65" s="55"/>
      <c r="M65" s="55"/>
      <c r="N65" s="101"/>
    </row>
    <row r="66" spans="1:14" ht="12.75">
      <c r="A66" s="8"/>
      <c r="B66" s="5" t="s">
        <v>183</v>
      </c>
      <c r="C66" s="1"/>
      <c r="D66" s="1"/>
      <c r="E66" s="1"/>
      <c r="F66" s="1"/>
      <c r="G66" s="1"/>
      <c r="H66" s="1"/>
      <c r="I66" s="1"/>
      <c r="J66" s="1"/>
      <c r="K66" s="1"/>
      <c r="L66" s="55">
        <v>260044.16000000003</v>
      </c>
      <c r="M66" s="55"/>
      <c r="N66" s="101">
        <v>7008200.210684931</v>
      </c>
    </row>
    <row r="67" spans="1:14" ht="12.7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55"/>
      <c r="M67" s="55"/>
      <c r="N67" s="101"/>
    </row>
    <row r="68" spans="1:14" ht="12.75">
      <c r="A68" s="8"/>
      <c r="B68" s="5" t="s">
        <v>184</v>
      </c>
      <c r="C68" s="1"/>
      <c r="D68" s="1"/>
      <c r="E68" s="1"/>
      <c r="F68" s="1"/>
      <c r="G68" s="1"/>
      <c r="H68" s="1"/>
      <c r="I68" s="1"/>
      <c r="J68" s="1"/>
      <c r="K68" s="1"/>
      <c r="L68" s="55">
        <v>0</v>
      </c>
      <c r="M68" s="55"/>
      <c r="N68" s="101">
        <v>7008200.210684931</v>
      </c>
    </row>
    <row r="69" spans="1:14" ht="12.7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55"/>
      <c r="M69" s="55"/>
      <c r="N69" s="101"/>
    </row>
    <row r="70" spans="1:14" ht="12.75">
      <c r="A70" s="8"/>
      <c r="B70" s="5" t="s">
        <v>320</v>
      </c>
      <c r="C70" s="1"/>
      <c r="D70" s="1"/>
      <c r="E70" s="1"/>
      <c r="F70" s="1"/>
      <c r="G70" s="1"/>
      <c r="H70" s="1"/>
      <c r="I70" s="1"/>
      <c r="J70" s="1"/>
      <c r="K70" s="1"/>
      <c r="L70" s="55">
        <v>0</v>
      </c>
      <c r="M70" s="55"/>
      <c r="N70" s="101">
        <v>7008200.210684931</v>
      </c>
    </row>
    <row r="71" spans="1:14" ht="12.75">
      <c r="A71" s="8"/>
      <c r="B71" s="5"/>
      <c r="C71" s="1"/>
      <c r="D71" s="1"/>
      <c r="E71" s="1"/>
      <c r="F71" s="1"/>
      <c r="G71" s="1"/>
      <c r="H71" s="1"/>
      <c r="I71" s="1"/>
      <c r="J71" s="1"/>
      <c r="K71" s="1"/>
      <c r="L71" s="55"/>
      <c r="M71" s="55"/>
      <c r="N71" s="101"/>
    </row>
    <row r="72" spans="1:14" ht="12.75">
      <c r="A72" s="8"/>
      <c r="B72" s="5" t="s">
        <v>199</v>
      </c>
      <c r="C72" s="1"/>
      <c r="D72" s="1"/>
      <c r="E72" s="1"/>
      <c r="F72" s="1"/>
      <c r="G72" s="1"/>
      <c r="H72" s="1"/>
      <c r="I72" s="1"/>
      <c r="J72" s="1"/>
      <c r="K72" s="1"/>
      <c r="L72" s="55"/>
      <c r="M72" s="55"/>
      <c r="N72" s="101">
        <v>7008200.210684931</v>
      </c>
    </row>
    <row r="73" spans="1:14" ht="12.7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55"/>
      <c r="M73" s="55"/>
      <c r="N73" s="101"/>
    </row>
    <row r="74" spans="1:15" ht="12.75">
      <c r="A74" s="8"/>
      <c r="B74" s="5" t="s">
        <v>276</v>
      </c>
      <c r="C74" s="1"/>
      <c r="D74" s="1"/>
      <c r="E74" s="1"/>
      <c r="F74" s="1"/>
      <c r="G74" s="1"/>
      <c r="H74" s="1"/>
      <c r="I74" s="1"/>
      <c r="J74" s="1"/>
      <c r="K74" s="1"/>
      <c r="L74" s="55">
        <v>1534500</v>
      </c>
      <c r="M74" s="55"/>
      <c r="N74" s="101">
        <v>5473700.210684931</v>
      </c>
      <c r="O74" s="299"/>
    </row>
    <row r="75" spans="1:15" ht="12.7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55"/>
      <c r="M75" s="55"/>
      <c r="N75" s="101"/>
      <c r="O75" s="299"/>
    </row>
    <row r="76" spans="1:15" ht="12.75">
      <c r="A76" s="290"/>
      <c r="B76" s="6" t="s">
        <v>359</v>
      </c>
      <c r="C76" s="3"/>
      <c r="D76" s="3"/>
      <c r="E76" s="3"/>
      <c r="F76" s="3"/>
      <c r="G76" s="3"/>
      <c r="H76" s="3"/>
      <c r="I76" s="3"/>
      <c r="J76" s="3"/>
      <c r="K76" s="3"/>
      <c r="L76" s="298">
        <v>0</v>
      </c>
      <c r="M76" s="298"/>
      <c r="N76" s="288">
        <v>5473700.210684931</v>
      </c>
      <c r="O76" s="300"/>
    </row>
    <row r="77" spans="1:14" s="235" customFormat="1" ht="12.75">
      <c r="A77" s="4" t="s">
        <v>13</v>
      </c>
      <c r="B77" s="176"/>
      <c r="C77" s="291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2"/>
    </row>
    <row r="78" spans="1:14" ht="13.5" thickBot="1">
      <c r="A78" s="13" t="s">
        <v>14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6"/>
    </row>
    <row r="80" spans="7:9" ht="12.75">
      <c r="G80" s="301"/>
      <c r="H80" s="297"/>
      <c r="I80" s="301"/>
    </row>
  </sheetData>
  <sheetProtection/>
  <mergeCells count="5">
    <mergeCell ref="L2:M4"/>
    <mergeCell ref="E4:G4"/>
    <mergeCell ref="E5:G5"/>
    <mergeCell ref="B4:D4"/>
    <mergeCell ref="B5:D5"/>
  </mergeCells>
  <printOptions/>
  <pageMargins left="0.28" right="0.24" top="0.35" bottom="0.31" header="0.5" footer="0.33"/>
  <pageSetup fitToHeight="1" fitToWidth="1" horizontalDpi="600" verticalDpi="600" orientation="portrait" scale="59" r:id="rId1"/>
  <headerFooter alignWithMargins="0">
    <oddFooter>&amp;L&amp;"Arial,Bold"Vermont Student Assistance Corp.&amp;RPage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showGridLines="0" zoomScale="85" zoomScaleNormal="85" zoomScalePageLayoutView="0" workbookViewId="0" topLeftCell="A1">
      <selection activeCell="G66" sqref="G66:G69"/>
    </sheetView>
  </sheetViews>
  <sheetFormatPr defaultColWidth="9.140625" defaultRowHeight="12.75"/>
  <cols>
    <col min="1" max="2" width="3.140625" style="9" customWidth="1"/>
    <col min="3" max="6" width="14.57421875" style="9" customWidth="1"/>
    <col min="7" max="7" width="12.00390625" style="9" customWidth="1"/>
    <col min="8" max="8" width="13.28125" style="9" bestFit="1" customWidth="1"/>
    <col min="9" max="9" width="14.00390625" style="9" customWidth="1"/>
    <col min="10" max="10" width="13.7109375" style="9" customWidth="1"/>
    <col min="11" max="19" width="14.00390625" style="9" customWidth="1"/>
    <col min="20" max="22" width="9.140625" style="9" customWidth="1"/>
    <col min="23" max="36" width="10.8515625" style="9" customWidth="1"/>
    <col min="37" max="37" width="2.7109375" style="9" customWidth="1"/>
    <col min="38" max="16384" width="9.140625" style="9" customWidth="1"/>
  </cols>
  <sheetData>
    <row r="1" ht="15.75">
      <c r="A1" s="70" t="s">
        <v>88</v>
      </c>
    </row>
    <row r="2" spans="1:19" ht="15.75" customHeight="1">
      <c r="A2" s="70" t="s">
        <v>57</v>
      </c>
      <c r="L2" s="359"/>
      <c r="M2" s="359"/>
      <c r="R2" s="7"/>
      <c r="S2" s="7"/>
    </row>
    <row r="3" spans="12:19" ht="13.5" thickBot="1">
      <c r="L3" s="359"/>
      <c r="M3" s="359"/>
      <c r="Q3" s="7"/>
      <c r="R3" s="7"/>
      <c r="S3" s="7"/>
    </row>
    <row r="4" spans="2:19" ht="12.75">
      <c r="B4" s="347" t="s">
        <v>2</v>
      </c>
      <c r="C4" s="348"/>
      <c r="D4" s="348"/>
      <c r="E4" s="360">
        <v>41820</v>
      </c>
      <c r="F4" s="361"/>
      <c r="G4" s="362"/>
      <c r="L4" s="359"/>
      <c r="M4" s="359"/>
      <c r="Q4" s="7"/>
      <c r="R4" s="7"/>
      <c r="S4" s="7"/>
    </row>
    <row r="5" spans="2:19" ht="13.5" thickBot="1">
      <c r="B5" s="345" t="s">
        <v>58</v>
      </c>
      <c r="C5" s="346"/>
      <c r="D5" s="346"/>
      <c r="E5" s="363" t="s">
        <v>371</v>
      </c>
      <c r="F5" s="363"/>
      <c r="G5" s="364"/>
      <c r="Q5" s="7"/>
      <c r="R5" s="7"/>
      <c r="S5" s="7"/>
    </row>
    <row r="6" ht="13.5" thickBot="1"/>
    <row r="7" spans="1:14" ht="13.5" thickBot="1">
      <c r="A7" s="302" t="s">
        <v>321</v>
      </c>
      <c r="B7" s="283"/>
      <c r="C7" s="283"/>
      <c r="D7" s="283"/>
      <c r="E7" s="283"/>
      <c r="F7" s="283"/>
      <c r="G7" s="283"/>
      <c r="H7" s="294"/>
      <c r="I7" s="8"/>
      <c r="J7" s="1"/>
      <c r="K7" s="1"/>
      <c r="L7" s="1"/>
      <c r="M7" s="1"/>
      <c r="N7" s="1"/>
    </row>
    <row r="8" ht="13.5" thickBot="1"/>
    <row r="9" spans="1:9" ht="12.75">
      <c r="A9" s="303"/>
      <c r="B9" s="10"/>
      <c r="C9" s="10"/>
      <c r="D9" s="10"/>
      <c r="E9" s="10"/>
      <c r="F9" s="10"/>
      <c r="G9" s="10"/>
      <c r="H9" s="286"/>
      <c r="I9" s="1"/>
    </row>
    <row r="10" spans="1:9" ht="12.75">
      <c r="A10" s="8"/>
      <c r="B10" s="1"/>
      <c r="C10" s="1"/>
      <c r="D10" s="1"/>
      <c r="E10" s="1"/>
      <c r="F10" s="1"/>
      <c r="G10" s="304" t="s">
        <v>83</v>
      </c>
      <c r="H10" s="305">
        <v>41820</v>
      </c>
      <c r="I10" s="306"/>
    </row>
    <row r="11" spans="1:9" ht="12.75">
      <c r="A11" s="8"/>
      <c r="B11" s="1" t="s">
        <v>243</v>
      </c>
      <c r="C11" s="1"/>
      <c r="D11" s="1"/>
      <c r="E11" s="1"/>
      <c r="F11" s="1"/>
      <c r="G11" s="306"/>
      <c r="H11" s="307">
        <v>82819.06479452059</v>
      </c>
      <c r="I11" s="306"/>
    </row>
    <row r="12" spans="1:9" ht="12.75">
      <c r="A12" s="8"/>
      <c r="B12" s="1" t="s">
        <v>244</v>
      </c>
      <c r="C12" s="1"/>
      <c r="D12" s="1"/>
      <c r="E12" s="1"/>
      <c r="F12" s="1"/>
      <c r="G12" s="1"/>
      <c r="H12" s="307">
        <v>77403.88931506853</v>
      </c>
      <c r="I12" s="1"/>
    </row>
    <row r="13" spans="1:9" ht="12.75">
      <c r="A13" s="8"/>
      <c r="B13" s="1" t="s">
        <v>245</v>
      </c>
      <c r="C13" s="1"/>
      <c r="D13" s="1"/>
      <c r="E13" s="1"/>
      <c r="F13" s="1"/>
      <c r="G13" s="1"/>
      <c r="H13" s="307">
        <v>77403.88931506853</v>
      </c>
      <c r="I13" s="1"/>
    </row>
    <row r="14" spans="1:9" ht="12.75">
      <c r="A14" s="8"/>
      <c r="B14" s="1"/>
      <c r="C14" s="1" t="s">
        <v>63</v>
      </c>
      <c r="D14" s="1"/>
      <c r="E14" s="1"/>
      <c r="F14" s="1"/>
      <c r="G14" s="1"/>
      <c r="H14" s="308" t="s">
        <v>374</v>
      </c>
      <c r="I14" s="1"/>
    </row>
    <row r="15" spans="1:9" ht="12.75">
      <c r="A15" s="8"/>
      <c r="B15" s="1"/>
      <c r="C15" s="1"/>
      <c r="D15" s="1"/>
      <c r="E15" s="1"/>
      <c r="F15" s="1"/>
      <c r="G15" s="1"/>
      <c r="H15" s="308"/>
      <c r="I15" s="1"/>
    </row>
    <row r="16" spans="1:9" ht="12.75">
      <c r="A16" s="8"/>
      <c r="B16" s="1" t="s">
        <v>202</v>
      </c>
      <c r="C16" s="1"/>
      <c r="D16" s="1"/>
      <c r="E16" s="1"/>
      <c r="F16" s="1"/>
      <c r="G16" s="1"/>
      <c r="H16" s="307">
        <v>5415.1754794520575</v>
      </c>
      <c r="I16" s="1"/>
    </row>
    <row r="17" spans="1:9" ht="12.75">
      <c r="A17" s="8"/>
      <c r="B17" s="1" t="s">
        <v>65</v>
      </c>
      <c r="C17" s="1"/>
      <c r="D17" s="1"/>
      <c r="E17" s="1"/>
      <c r="F17" s="1"/>
      <c r="G17" s="1"/>
      <c r="H17" s="307">
        <v>0</v>
      </c>
      <c r="I17" s="1"/>
    </row>
    <row r="18" spans="1:9" ht="12.75">
      <c r="A18" s="8"/>
      <c r="B18" s="1" t="s">
        <v>67</v>
      </c>
      <c r="C18" s="1"/>
      <c r="D18" s="1"/>
      <c r="E18" s="1"/>
      <c r="F18" s="1"/>
      <c r="G18" s="1"/>
      <c r="H18" s="307">
        <v>0</v>
      </c>
      <c r="I18" s="309"/>
    </row>
    <row r="19" spans="1:9" ht="12.75">
      <c r="A19" s="8"/>
      <c r="B19" s="1"/>
      <c r="C19" s="1" t="s">
        <v>68</v>
      </c>
      <c r="D19" s="1"/>
      <c r="E19" s="1"/>
      <c r="F19" s="1"/>
      <c r="G19" s="1"/>
      <c r="H19" s="307">
        <v>5415.1754794520575</v>
      </c>
      <c r="I19" s="310"/>
    </row>
    <row r="20" spans="1:9" ht="12.75">
      <c r="A20" s="8"/>
      <c r="B20" s="1"/>
      <c r="C20" s="1"/>
      <c r="D20" s="1"/>
      <c r="E20" s="1"/>
      <c r="F20" s="1"/>
      <c r="G20" s="1"/>
      <c r="H20" s="308"/>
      <c r="I20" s="1"/>
    </row>
    <row r="21" spans="1:9" ht="12.75">
      <c r="A21" s="8"/>
      <c r="B21" s="1"/>
      <c r="C21" s="5" t="s">
        <v>71</v>
      </c>
      <c r="D21" s="1"/>
      <c r="E21" s="1"/>
      <c r="F21" s="1"/>
      <c r="G21" s="1"/>
      <c r="H21" s="308">
        <v>77403.88931506853</v>
      </c>
      <c r="I21" s="1"/>
    </row>
    <row r="22" spans="1:9" ht="13.5" thickBot="1">
      <c r="A22" s="311"/>
      <c r="B22" s="15"/>
      <c r="C22" s="15"/>
      <c r="D22" s="15"/>
      <c r="E22" s="15"/>
      <c r="F22" s="15"/>
      <c r="G22" s="15"/>
      <c r="H22" s="16"/>
      <c r="I22" s="1"/>
    </row>
    <row r="23" ht="13.5" thickBot="1"/>
    <row r="24" spans="1:12" ht="12.75">
      <c r="A24" s="303" t="s">
        <v>60</v>
      </c>
      <c r="B24" s="10"/>
      <c r="C24" s="10"/>
      <c r="D24" s="10"/>
      <c r="E24" s="10"/>
      <c r="F24" s="10"/>
      <c r="G24" s="312" t="s">
        <v>90</v>
      </c>
      <c r="H24" s="312" t="s">
        <v>91</v>
      </c>
      <c r="I24" s="312" t="s">
        <v>92</v>
      </c>
      <c r="J24" s="312" t="s">
        <v>93</v>
      </c>
      <c r="K24" s="312" t="s">
        <v>94</v>
      </c>
      <c r="L24" s="313" t="s">
        <v>96</v>
      </c>
    </row>
    <row r="25" spans="1:12" ht="12.75">
      <c r="A25" s="8"/>
      <c r="B25" s="1"/>
      <c r="C25" s="1"/>
      <c r="D25" s="1"/>
      <c r="E25" s="1"/>
      <c r="F25" s="1"/>
      <c r="G25" s="314"/>
      <c r="H25" s="314"/>
      <c r="I25" s="314"/>
      <c r="J25" s="314"/>
      <c r="K25" s="314"/>
      <c r="L25" s="12"/>
    </row>
    <row r="26" spans="1:12" ht="12.75">
      <c r="A26" s="8"/>
      <c r="B26" s="1" t="s">
        <v>243</v>
      </c>
      <c r="C26" s="1"/>
      <c r="D26" s="1"/>
      <c r="E26" s="1"/>
      <c r="F26" s="1"/>
      <c r="G26" s="315">
        <v>3339.2876712328766</v>
      </c>
      <c r="H26" s="315">
        <v>0</v>
      </c>
      <c r="I26" s="315">
        <v>37.59</v>
      </c>
      <c r="J26" s="315">
        <v>20012.62123287671</v>
      </c>
      <c r="K26" s="315">
        <v>23196.8</v>
      </c>
      <c r="L26" s="316">
        <v>16627.105068493198</v>
      </c>
    </row>
    <row r="27" spans="1:12" ht="12.75">
      <c r="A27" s="8"/>
      <c r="B27" s="1" t="s">
        <v>244</v>
      </c>
      <c r="C27" s="1"/>
      <c r="D27" s="1"/>
      <c r="E27" s="1"/>
      <c r="F27" s="1"/>
      <c r="G27" s="315">
        <v>3063.123287671233</v>
      </c>
      <c r="H27" s="315">
        <v>0</v>
      </c>
      <c r="I27" s="315">
        <v>37.59</v>
      </c>
      <c r="J27" s="315">
        <v>18800.949999999997</v>
      </c>
      <c r="K27" s="315">
        <v>21278.399999999998</v>
      </c>
      <c r="L27" s="316">
        <v>15477.7352054795</v>
      </c>
    </row>
    <row r="28" spans="1:12" ht="12.75">
      <c r="A28" s="8"/>
      <c r="B28" s="1" t="s">
        <v>245</v>
      </c>
      <c r="C28" s="1"/>
      <c r="D28" s="1"/>
      <c r="E28" s="1"/>
      <c r="F28" s="1"/>
      <c r="G28" s="315">
        <v>3063.123287671233</v>
      </c>
      <c r="H28" s="315">
        <v>0</v>
      </c>
      <c r="I28" s="315">
        <v>37.59</v>
      </c>
      <c r="J28" s="315">
        <v>18800.949999999997</v>
      </c>
      <c r="K28" s="315">
        <v>21278.399999999998</v>
      </c>
      <c r="L28" s="316">
        <v>15477.7352054795</v>
      </c>
    </row>
    <row r="29" spans="1:12" ht="12.75">
      <c r="A29" s="8"/>
      <c r="B29" s="1"/>
      <c r="C29" s="1" t="s">
        <v>63</v>
      </c>
      <c r="D29" s="1"/>
      <c r="E29" s="1"/>
      <c r="F29" s="1"/>
      <c r="G29" s="317" t="s">
        <v>374</v>
      </c>
      <c r="H29" s="317" t="s">
        <v>374</v>
      </c>
      <c r="I29" s="317" t="s">
        <v>374</v>
      </c>
      <c r="J29" s="317" t="s">
        <v>374</v>
      </c>
      <c r="K29" s="317" t="s">
        <v>374</v>
      </c>
      <c r="L29" s="318" t="s">
        <v>374</v>
      </c>
    </row>
    <row r="30" spans="1:12" ht="12.75">
      <c r="A30" s="8"/>
      <c r="B30" s="1"/>
      <c r="C30" s="1"/>
      <c r="D30" s="1"/>
      <c r="E30" s="1"/>
      <c r="F30" s="1"/>
      <c r="G30" s="317"/>
      <c r="H30" s="317"/>
      <c r="I30" s="317"/>
      <c r="J30" s="317"/>
      <c r="K30" s="317"/>
      <c r="L30" s="318"/>
    </row>
    <row r="31" spans="1:12" ht="12.75">
      <c r="A31" s="8"/>
      <c r="B31" s="1" t="s">
        <v>202</v>
      </c>
      <c r="C31" s="1"/>
      <c r="D31" s="1"/>
      <c r="E31" s="1"/>
      <c r="F31" s="1"/>
      <c r="G31" s="315">
        <v>276.1643835616437</v>
      </c>
      <c r="H31" s="315">
        <v>0</v>
      </c>
      <c r="I31" s="315">
        <v>0</v>
      </c>
      <c r="J31" s="315">
        <v>1211.6712328767135</v>
      </c>
      <c r="K31" s="315">
        <v>1918.4000000000015</v>
      </c>
      <c r="L31" s="316">
        <v>1149.3698630136987</v>
      </c>
    </row>
    <row r="32" spans="1:12" ht="12.75">
      <c r="A32" s="8"/>
      <c r="B32" s="1" t="s">
        <v>65</v>
      </c>
      <c r="C32" s="1"/>
      <c r="D32" s="1"/>
      <c r="E32" s="1"/>
      <c r="F32" s="1"/>
      <c r="G32" s="315">
        <v>0</v>
      </c>
      <c r="H32" s="315">
        <v>0</v>
      </c>
      <c r="I32" s="315">
        <v>0</v>
      </c>
      <c r="J32" s="315">
        <v>0</v>
      </c>
      <c r="K32" s="315">
        <v>0</v>
      </c>
      <c r="L32" s="316">
        <v>0</v>
      </c>
    </row>
    <row r="33" spans="1:12" ht="12.75">
      <c r="A33" s="8"/>
      <c r="B33" s="1" t="s">
        <v>67</v>
      </c>
      <c r="C33" s="1"/>
      <c r="D33" s="1"/>
      <c r="E33" s="1"/>
      <c r="F33" s="1"/>
      <c r="G33" s="315">
        <v>0</v>
      </c>
      <c r="H33" s="315">
        <v>0</v>
      </c>
      <c r="I33" s="315">
        <v>0</v>
      </c>
      <c r="J33" s="315">
        <v>0</v>
      </c>
      <c r="K33" s="315">
        <v>0</v>
      </c>
      <c r="L33" s="316">
        <v>0</v>
      </c>
    </row>
    <row r="34" spans="1:12" ht="12.75">
      <c r="A34" s="8"/>
      <c r="B34" s="1"/>
      <c r="C34" s="1" t="s">
        <v>68</v>
      </c>
      <c r="D34" s="1"/>
      <c r="E34" s="1"/>
      <c r="F34" s="1"/>
      <c r="G34" s="315">
        <v>276.1643835616437</v>
      </c>
      <c r="H34" s="315">
        <v>0</v>
      </c>
      <c r="I34" s="315">
        <v>0</v>
      </c>
      <c r="J34" s="315">
        <v>1211.6712328767135</v>
      </c>
      <c r="K34" s="315">
        <v>1918.4000000000015</v>
      </c>
      <c r="L34" s="316">
        <v>1149.3698630136987</v>
      </c>
    </row>
    <row r="35" spans="1:12" ht="12.75">
      <c r="A35" s="8"/>
      <c r="B35" s="1"/>
      <c r="C35" s="1"/>
      <c r="D35" s="1"/>
      <c r="E35" s="1"/>
      <c r="F35" s="1"/>
      <c r="G35" s="315"/>
      <c r="H35" s="315"/>
      <c r="I35" s="315"/>
      <c r="J35" s="315"/>
      <c r="K35" s="315"/>
      <c r="L35" s="316"/>
    </row>
    <row r="36" spans="1:12" ht="12.75">
      <c r="A36" s="8"/>
      <c r="B36" s="1" t="s">
        <v>336</v>
      </c>
      <c r="C36" s="1"/>
      <c r="D36" s="1"/>
      <c r="E36" s="1"/>
      <c r="F36" s="1"/>
      <c r="G36" s="315">
        <v>0</v>
      </c>
      <c r="H36" s="315">
        <v>0</v>
      </c>
      <c r="I36" s="315">
        <v>0</v>
      </c>
      <c r="J36" s="315">
        <v>0</v>
      </c>
      <c r="K36" s="315">
        <v>0</v>
      </c>
      <c r="L36" s="316">
        <v>0</v>
      </c>
    </row>
    <row r="37" spans="1:12" ht="12.75">
      <c r="A37" s="8"/>
      <c r="B37" s="1" t="s">
        <v>337</v>
      </c>
      <c r="C37" s="1"/>
      <c r="D37" s="1"/>
      <c r="E37" s="1"/>
      <c r="F37" s="1"/>
      <c r="G37" s="315">
        <v>0</v>
      </c>
      <c r="H37" s="315">
        <v>50000</v>
      </c>
      <c r="I37" s="315">
        <v>0</v>
      </c>
      <c r="J37" s="315">
        <v>850000</v>
      </c>
      <c r="K37" s="315">
        <v>0</v>
      </c>
      <c r="L37" s="316">
        <v>50000</v>
      </c>
    </row>
    <row r="38" spans="1:12" ht="12.75">
      <c r="A38" s="8"/>
      <c r="B38" s="1"/>
      <c r="C38" s="1" t="s">
        <v>338</v>
      </c>
      <c r="D38" s="1"/>
      <c r="E38" s="1"/>
      <c r="F38" s="1"/>
      <c r="G38" s="317" t="s">
        <v>374</v>
      </c>
      <c r="H38" s="317" t="s">
        <v>374</v>
      </c>
      <c r="I38" s="317" t="s">
        <v>374</v>
      </c>
      <c r="J38" s="317" t="s">
        <v>374</v>
      </c>
      <c r="K38" s="317" t="s">
        <v>374</v>
      </c>
      <c r="L38" s="318" t="s">
        <v>374</v>
      </c>
    </row>
    <row r="39" spans="1:12" ht="12.75">
      <c r="A39" s="8"/>
      <c r="B39" s="1"/>
      <c r="C39" s="1"/>
      <c r="D39" s="1"/>
      <c r="E39" s="1"/>
      <c r="F39" s="1"/>
      <c r="G39" s="317"/>
      <c r="H39" s="317"/>
      <c r="I39" s="317"/>
      <c r="J39" s="317"/>
      <c r="K39" s="317"/>
      <c r="L39" s="318"/>
    </row>
    <row r="40" spans="1:12" ht="12.75">
      <c r="A40" s="8"/>
      <c r="B40" s="1"/>
      <c r="C40" s="5" t="s">
        <v>71</v>
      </c>
      <c r="D40" s="1"/>
      <c r="E40" s="1"/>
      <c r="F40" s="1"/>
      <c r="G40" s="315">
        <v>3063.123287671233</v>
      </c>
      <c r="H40" s="315">
        <v>50000</v>
      </c>
      <c r="I40" s="315">
        <v>37.59</v>
      </c>
      <c r="J40" s="315">
        <v>868800.95</v>
      </c>
      <c r="K40" s="315">
        <v>21278.399999999998</v>
      </c>
      <c r="L40" s="316">
        <v>65477.7352054795</v>
      </c>
    </row>
    <row r="41" spans="1:12" ht="12.75">
      <c r="A41" s="290"/>
      <c r="B41" s="3"/>
      <c r="C41" s="6"/>
      <c r="D41" s="3"/>
      <c r="E41" s="3"/>
      <c r="F41" s="3"/>
      <c r="G41" s="319"/>
      <c r="H41" s="319"/>
      <c r="I41" s="319"/>
      <c r="J41" s="319"/>
      <c r="K41" s="319"/>
      <c r="L41" s="320"/>
    </row>
    <row r="42" spans="1:12" ht="12.75">
      <c r="A42" s="4" t="s">
        <v>13</v>
      </c>
      <c r="B42" s="1"/>
      <c r="C42" s="5"/>
      <c r="D42" s="262" t="s">
        <v>339</v>
      </c>
      <c r="E42" s="1"/>
      <c r="F42" s="1"/>
      <c r="G42" s="315"/>
      <c r="H42" s="315"/>
      <c r="I42" s="315"/>
      <c r="J42" s="315"/>
      <c r="K42" s="315"/>
      <c r="L42" s="321"/>
    </row>
    <row r="43" spans="1:12" ht="13.5" thickBot="1">
      <c r="A43" s="13" t="s">
        <v>14</v>
      </c>
      <c r="B43" s="15"/>
      <c r="C43" s="15"/>
      <c r="D43" s="15"/>
      <c r="E43" s="15"/>
      <c r="F43" s="15"/>
      <c r="G43" s="322"/>
      <c r="H43" s="322"/>
      <c r="I43" s="322"/>
      <c r="J43" s="322"/>
      <c r="K43" s="322"/>
      <c r="L43" s="16"/>
    </row>
    <row r="44" ht="13.5" thickBot="1"/>
    <row r="45" spans="1:14" ht="12.75">
      <c r="A45" s="303" t="s">
        <v>60</v>
      </c>
      <c r="B45" s="10"/>
      <c r="C45" s="10"/>
      <c r="D45" s="10"/>
      <c r="E45" s="10"/>
      <c r="F45" s="10"/>
      <c r="G45" s="312" t="s">
        <v>98</v>
      </c>
      <c r="H45" s="312" t="s">
        <v>97</v>
      </c>
      <c r="I45" s="312" t="s">
        <v>99</v>
      </c>
      <c r="J45" s="312" t="s">
        <v>100</v>
      </c>
      <c r="K45" s="312" t="s">
        <v>101</v>
      </c>
      <c r="L45" s="312" t="s">
        <v>102</v>
      </c>
      <c r="M45" s="312" t="s">
        <v>103</v>
      </c>
      <c r="N45" s="323" t="s">
        <v>104</v>
      </c>
    </row>
    <row r="46" spans="1:14" ht="12.75">
      <c r="A46" s="8"/>
      <c r="B46" s="1"/>
      <c r="C46" s="1"/>
      <c r="D46" s="1"/>
      <c r="E46" s="1"/>
      <c r="F46" s="1"/>
      <c r="G46" s="314"/>
      <c r="H46" s="314"/>
      <c r="I46" s="314"/>
      <c r="J46" s="314"/>
      <c r="K46" s="314"/>
      <c r="L46" s="314"/>
      <c r="M46" s="314"/>
      <c r="N46" s="324"/>
    </row>
    <row r="47" spans="1:14" ht="12.75">
      <c r="A47" s="8"/>
      <c r="B47" s="1" t="s">
        <v>243</v>
      </c>
      <c r="C47" s="1"/>
      <c r="D47" s="1"/>
      <c r="E47" s="1"/>
      <c r="F47" s="1"/>
      <c r="G47" s="315">
        <v>64.2</v>
      </c>
      <c r="H47" s="315">
        <v>12.74</v>
      </c>
      <c r="I47" s="315">
        <v>82.62</v>
      </c>
      <c r="J47" s="315">
        <v>88.29</v>
      </c>
      <c r="K47" s="315">
        <v>618.570821917808</v>
      </c>
      <c r="L47" s="315">
        <v>7592.840000000003</v>
      </c>
      <c r="M47" s="315">
        <v>2744.4</v>
      </c>
      <c r="N47" s="316">
        <v>8402</v>
      </c>
    </row>
    <row r="48" spans="1:14" ht="12.75">
      <c r="A48" s="8"/>
      <c r="B48" s="1" t="s">
        <v>244</v>
      </c>
      <c r="C48" s="1"/>
      <c r="D48" s="1"/>
      <c r="E48" s="1"/>
      <c r="F48" s="1"/>
      <c r="G48" s="315">
        <v>64.2</v>
      </c>
      <c r="H48" s="315">
        <v>11.97</v>
      </c>
      <c r="I48" s="315">
        <v>82.62</v>
      </c>
      <c r="J48" s="315">
        <v>88.29</v>
      </c>
      <c r="K48" s="315">
        <v>618.570821917808</v>
      </c>
      <c r="L48" s="315">
        <v>6962.040000000003</v>
      </c>
      <c r="M48" s="315">
        <v>2516.4</v>
      </c>
      <c r="N48" s="316">
        <v>8402</v>
      </c>
    </row>
    <row r="49" spans="1:14" ht="12.75">
      <c r="A49" s="8"/>
      <c r="B49" s="1" t="s">
        <v>245</v>
      </c>
      <c r="C49" s="1"/>
      <c r="D49" s="1"/>
      <c r="E49" s="1"/>
      <c r="F49" s="1"/>
      <c r="G49" s="315">
        <v>64.2</v>
      </c>
      <c r="H49" s="315">
        <v>11.97</v>
      </c>
      <c r="I49" s="315">
        <v>82.62</v>
      </c>
      <c r="J49" s="315">
        <v>88.29</v>
      </c>
      <c r="K49" s="315">
        <v>618.570821917808</v>
      </c>
      <c r="L49" s="315">
        <v>6962.040000000003</v>
      </c>
      <c r="M49" s="315">
        <v>2516.4</v>
      </c>
      <c r="N49" s="316">
        <v>8402</v>
      </c>
    </row>
    <row r="50" spans="1:14" ht="12.75">
      <c r="A50" s="8"/>
      <c r="B50" s="1"/>
      <c r="C50" s="1" t="s">
        <v>63</v>
      </c>
      <c r="D50" s="1"/>
      <c r="E50" s="1"/>
      <c r="F50" s="1"/>
      <c r="G50" s="317" t="s">
        <v>374</v>
      </c>
      <c r="H50" s="317" t="s">
        <v>374</v>
      </c>
      <c r="I50" s="317" t="s">
        <v>374</v>
      </c>
      <c r="J50" s="317" t="s">
        <v>374</v>
      </c>
      <c r="K50" s="317" t="s">
        <v>374</v>
      </c>
      <c r="L50" s="317" t="s">
        <v>374</v>
      </c>
      <c r="M50" s="317" t="s">
        <v>374</v>
      </c>
      <c r="N50" s="318" t="s">
        <v>374</v>
      </c>
    </row>
    <row r="51" spans="1:14" ht="12.75">
      <c r="A51" s="8"/>
      <c r="B51" s="1"/>
      <c r="C51" s="1"/>
      <c r="D51" s="1"/>
      <c r="E51" s="1"/>
      <c r="F51" s="1"/>
      <c r="G51" s="317"/>
      <c r="H51" s="317"/>
      <c r="I51" s="317"/>
      <c r="J51" s="317"/>
      <c r="K51" s="317"/>
      <c r="L51" s="317"/>
      <c r="M51" s="317"/>
      <c r="N51" s="318"/>
    </row>
    <row r="52" spans="1:14" ht="12.75">
      <c r="A52" s="8"/>
      <c r="B52" s="1" t="s">
        <v>202</v>
      </c>
      <c r="C52" s="1"/>
      <c r="D52" s="1"/>
      <c r="E52" s="1"/>
      <c r="F52" s="1"/>
      <c r="G52" s="315">
        <v>0</v>
      </c>
      <c r="H52" s="315">
        <v>0.7699999999999996</v>
      </c>
      <c r="I52" s="315">
        <v>0</v>
      </c>
      <c r="J52" s="315">
        <v>0</v>
      </c>
      <c r="K52" s="315">
        <v>0</v>
      </c>
      <c r="L52" s="315">
        <v>630.8000000000002</v>
      </c>
      <c r="M52" s="315">
        <v>228</v>
      </c>
      <c r="N52" s="316">
        <v>0</v>
      </c>
    </row>
    <row r="53" spans="1:14" ht="12.75">
      <c r="A53" s="8"/>
      <c r="B53" s="1" t="s">
        <v>65</v>
      </c>
      <c r="C53" s="1"/>
      <c r="D53" s="1"/>
      <c r="E53" s="1"/>
      <c r="F53" s="1"/>
      <c r="G53" s="315">
        <v>0</v>
      </c>
      <c r="H53" s="315">
        <v>0</v>
      </c>
      <c r="I53" s="315">
        <v>0</v>
      </c>
      <c r="J53" s="315">
        <v>0</v>
      </c>
      <c r="K53" s="315">
        <v>0</v>
      </c>
      <c r="L53" s="315">
        <v>0</v>
      </c>
      <c r="M53" s="315">
        <v>0</v>
      </c>
      <c r="N53" s="316">
        <v>0</v>
      </c>
    </row>
    <row r="54" spans="1:14" ht="12.75">
      <c r="A54" s="8"/>
      <c r="B54" s="1" t="s">
        <v>67</v>
      </c>
      <c r="C54" s="1"/>
      <c r="D54" s="1"/>
      <c r="E54" s="1"/>
      <c r="F54" s="1"/>
      <c r="G54" s="315">
        <v>0</v>
      </c>
      <c r="H54" s="315">
        <v>0</v>
      </c>
      <c r="I54" s="315">
        <v>0</v>
      </c>
      <c r="J54" s="315">
        <v>0</v>
      </c>
      <c r="K54" s="315">
        <v>0</v>
      </c>
      <c r="L54" s="315">
        <v>0</v>
      </c>
      <c r="M54" s="315">
        <v>0</v>
      </c>
      <c r="N54" s="316">
        <v>0</v>
      </c>
    </row>
    <row r="55" spans="1:14" ht="12.75">
      <c r="A55" s="8"/>
      <c r="B55" s="1"/>
      <c r="C55" s="1" t="s">
        <v>68</v>
      </c>
      <c r="D55" s="1"/>
      <c r="E55" s="1"/>
      <c r="F55" s="1"/>
      <c r="G55" s="315">
        <v>0</v>
      </c>
      <c r="H55" s="315">
        <v>0.7699999999999996</v>
      </c>
      <c r="I55" s="315">
        <v>0</v>
      </c>
      <c r="J55" s="315">
        <v>0</v>
      </c>
      <c r="K55" s="315">
        <v>0</v>
      </c>
      <c r="L55" s="315">
        <v>630.8000000000002</v>
      </c>
      <c r="M55" s="315">
        <v>228</v>
      </c>
      <c r="N55" s="316">
        <v>0</v>
      </c>
    </row>
    <row r="56" spans="1:14" ht="12.75">
      <c r="A56" s="8"/>
      <c r="B56" s="1"/>
      <c r="C56" s="1"/>
      <c r="D56" s="1"/>
      <c r="E56" s="1"/>
      <c r="F56" s="1"/>
      <c r="G56" s="315"/>
      <c r="H56" s="315"/>
      <c r="I56" s="315"/>
      <c r="J56" s="315"/>
      <c r="K56" s="315"/>
      <c r="L56" s="315"/>
      <c r="M56" s="315"/>
      <c r="N56" s="316"/>
    </row>
    <row r="57" spans="1:14" ht="12.75">
      <c r="A57" s="8"/>
      <c r="B57" s="1" t="s">
        <v>336</v>
      </c>
      <c r="C57" s="1"/>
      <c r="D57" s="1"/>
      <c r="E57" s="1"/>
      <c r="F57" s="1"/>
      <c r="G57" s="315">
        <v>0</v>
      </c>
      <c r="H57" s="315">
        <v>0</v>
      </c>
      <c r="I57" s="315">
        <v>0</v>
      </c>
      <c r="J57" s="315">
        <v>0</v>
      </c>
      <c r="K57" s="315">
        <v>0</v>
      </c>
      <c r="L57" s="315">
        <v>0</v>
      </c>
      <c r="M57" s="315">
        <v>0</v>
      </c>
      <c r="N57" s="316">
        <v>0</v>
      </c>
    </row>
    <row r="58" spans="1:14" ht="12.75">
      <c r="A58" s="8"/>
      <c r="B58" s="1" t="s">
        <v>337</v>
      </c>
      <c r="C58" s="1"/>
      <c r="D58" s="1"/>
      <c r="E58" s="1"/>
      <c r="F58" s="1"/>
      <c r="G58" s="315">
        <v>0</v>
      </c>
      <c r="H58" s="315">
        <v>0</v>
      </c>
      <c r="I58" s="315">
        <v>0</v>
      </c>
      <c r="J58" s="315">
        <v>0</v>
      </c>
      <c r="K58" s="315">
        <v>700000</v>
      </c>
      <c r="L58" s="315">
        <v>0</v>
      </c>
      <c r="M58" s="315">
        <v>0</v>
      </c>
      <c r="N58" s="316">
        <v>0</v>
      </c>
    </row>
    <row r="59" spans="1:14" ht="12.75">
      <c r="A59" s="8"/>
      <c r="B59" s="1"/>
      <c r="C59" s="1" t="s">
        <v>338</v>
      </c>
      <c r="D59" s="1"/>
      <c r="E59" s="1"/>
      <c r="F59" s="1"/>
      <c r="G59" s="317" t="s">
        <v>374</v>
      </c>
      <c r="H59" s="317" t="s">
        <v>374</v>
      </c>
      <c r="I59" s="317" t="s">
        <v>374</v>
      </c>
      <c r="J59" s="317" t="s">
        <v>374</v>
      </c>
      <c r="K59" s="317" t="s">
        <v>374</v>
      </c>
      <c r="L59" s="317" t="s">
        <v>374</v>
      </c>
      <c r="M59" s="317" t="s">
        <v>374</v>
      </c>
      <c r="N59" s="318" t="s">
        <v>374</v>
      </c>
    </row>
    <row r="60" spans="1:14" ht="12.75">
      <c r="A60" s="8"/>
      <c r="B60" s="1"/>
      <c r="C60" s="1"/>
      <c r="D60" s="1"/>
      <c r="E60" s="1"/>
      <c r="F60" s="1"/>
      <c r="G60" s="317"/>
      <c r="H60" s="317"/>
      <c r="I60" s="317"/>
      <c r="J60" s="317"/>
      <c r="K60" s="317"/>
      <c r="L60" s="317"/>
      <c r="M60" s="317"/>
      <c r="N60" s="318"/>
    </row>
    <row r="61" spans="1:14" ht="12.75">
      <c r="A61" s="8"/>
      <c r="B61" s="1"/>
      <c r="C61" s="5" t="s">
        <v>71</v>
      </c>
      <c r="D61" s="1"/>
      <c r="E61" s="1"/>
      <c r="F61" s="1"/>
      <c r="G61" s="315">
        <v>64.2</v>
      </c>
      <c r="H61" s="315">
        <v>11.97</v>
      </c>
      <c r="I61" s="315">
        <v>82.62</v>
      </c>
      <c r="J61" s="315">
        <v>88.29</v>
      </c>
      <c r="K61" s="315">
        <v>700618.5708219178</v>
      </c>
      <c r="L61" s="315">
        <v>6962.040000000003</v>
      </c>
      <c r="M61" s="315">
        <v>2516.4</v>
      </c>
      <c r="N61" s="316">
        <v>8402</v>
      </c>
    </row>
    <row r="62" spans="1:14" ht="12.75">
      <c r="A62" s="290"/>
      <c r="B62" s="3"/>
      <c r="C62" s="6"/>
      <c r="D62" s="3"/>
      <c r="E62" s="3"/>
      <c r="F62" s="3"/>
      <c r="G62" s="319"/>
      <c r="H62" s="319"/>
      <c r="I62" s="319"/>
      <c r="J62" s="319"/>
      <c r="K62" s="319"/>
      <c r="L62" s="319"/>
      <c r="M62" s="319"/>
      <c r="N62" s="325"/>
    </row>
    <row r="63" spans="1:14" ht="12.75">
      <c r="A63" s="4" t="s">
        <v>13</v>
      </c>
      <c r="B63" s="1"/>
      <c r="C63" s="5"/>
      <c r="D63" s="262" t="s">
        <v>339</v>
      </c>
      <c r="E63" s="1"/>
      <c r="F63" s="1"/>
      <c r="G63" s="315"/>
      <c r="H63" s="315"/>
      <c r="I63" s="315"/>
      <c r="J63" s="315"/>
      <c r="K63" s="315"/>
      <c r="L63" s="315"/>
      <c r="M63" s="315"/>
      <c r="N63" s="316"/>
    </row>
    <row r="64" spans="1:14" ht="13.5" thickBot="1">
      <c r="A64" s="13" t="s">
        <v>14</v>
      </c>
      <c r="B64" s="15"/>
      <c r="C64" s="15"/>
      <c r="D64" s="15"/>
      <c r="E64" s="15"/>
      <c r="F64" s="15"/>
      <c r="G64" s="322"/>
      <c r="H64" s="322"/>
      <c r="I64" s="322"/>
      <c r="J64" s="322"/>
      <c r="K64" s="322"/>
      <c r="L64" s="322"/>
      <c r="M64" s="322"/>
      <c r="N64" s="326"/>
    </row>
    <row r="66" spans="7:9" ht="12.75">
      <c r="G66" s="301"/>
      <c r="H66" s="297"/>
      <c r="I66" s="301"/>
    </row>
    <row r="67" ht="12.75">
      <c r="G67" s="301"/>
    </row>
    <row r="68" ht="12.75">
      <c r="G68" s="301"/>
    </row>
  </sheetData>
  <sheetProtection/>
  <mergeCells count="5">
    <mergeCell ref="L2:M4"/>
    <mergeCell ref="E4:G4"/>
    <mergeCell ref="E5:G5"/>
    <mergeCell ref="B4:D4"/>
    <mergeCell ref="B5:D5"/>
  </mergeCells>
  <printOptions/>
  <pageMargins left="0.28" right="0.24" top="0.35" bottom="0.31" header="0.5" footer="0.33"/>
  <pageSetup fitToHeight="1" fitToWidth="1" horizontalDpi="600" verticalDpi="600" orientation="portrait" scale="59" r:id="rId1"/>
  <headerFooter alignWithMargins="0">
    <oddFooter>&amp;L&amp;"Arial,Bold"Vermont Student Assistance Corp.&amp;RPage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showGridLines="0" zoomScalePageLayoutView="0" workbookViewId="0" topLeftCell="A1">
      <selection activeCell="A1" sqref="A1:E1"/>
    </sheetView>
  </sheetViews>
  <sheetFormatPr defaultColWidth="9.140625" defaultRowHeight="12.75"/>
  <cols>
    <col min="1" max="1" width="17.8515625" style="54" bestFit="1" customWidth="1"/>
    <col min="2" max="2" width="35.00390625" style="54" customWidth="1"/>
    <col min="3" max="3" width="4.421875" style="54" customWidth="1"/>
    <col min="4" max="4" width="14.421875" style="54" bestFit="1" customWidth="1"/>
    <col min="5" max="5" width="14.57421875" style="54" bestFit="1" customWidth="1"/>
    <col min="6" max="16384" width="9.140625" style="54" customWidth="1"/>
  </cols>
  <sheetData>
    <row r="1" spans="1:7" s="47" customFormat="1" ht="12.75" customHeight="1">
      <c r="A1" s="365" t="s">
        <v>137</v>
      </c>
      <c r="B1" s="365"/>
      <c r="C1" s="365"/>
      <c r="D1" s="365"/>
      <c r="E1" s="365"/>
      <c r="F1" s="258"/>
      <c r="G1" s="258"/>
    </row>
    <row r="2" spans="1:7" s="50" customFormat="1" ht="12.75">
      <c r="A2" s="48"/>
      <c r="B2" s="49"/>
      <c r="C2" s="49"/>
      <c r="D2" s="49"/>
      <c r="F2" s="49"/>
      <c r="G2" s="49"/>
    </row>
    <row r="3" spans="1:7" s="47" customFormat="1" ht="12.75" customHeight="1">
      <c r="A3" s="365" t="s">
        <v>138</v>
      </c>
      <c r="B3" s="365"/>
      <c r="C3" s="365"/>
      <c r="D3" s="365"/>
      <c r="E3" s="365"/>
      <c r="F3" s="258"/>
      <c r="G3" s="258"/>
    </row>
    <row r="4" spans="1:7" s="47" customFormat="1" ht="12.75">
      <c r="A4" s="32"/>
      <c r="B4" s="32"/>
      <c r="C4" s="32"/>
      <c r="D4" s="32"/>
      <c r="F4" s="32"/>
      <c r="G4" s="32"/>
    </row>
    <row r="5" spans="1:7" s="51" customFormat="1" ht="12.75" customHeight="1">
      <c r="A5" s="366" t="s">
        <v>54</v>
      </c>
      <c r="B5" s="366"/>
      <c r="C5" s="366"/>
      <c r="D5" s="366"/>
      <c r="E5" s="366"/>
      <c r="F5" s="259"/>
      <c r="G5" s="259"/>
    </row>
    <row r="6" spans="1:7" s="51" customFormat="1" ht="12.75">
      <c r="A6" s="33"/>
      <c r="B6" s="265"/>
      <c r="C6" s="33"/>
      <c r="D6" s="33"/>
      <c r="E6" s="33"/>
      <c r="F6" s="33"/>
      <c r="G6" s="33"/>
    </row>
    <row r="7" spans="1:7" s="51" customFormat="1" ht="12.75">
      <c r="A7" s="33"/>
      <c r="B7" s="33"/>
      <c r="C7" s="33"/>
      <c r="D7" s="33"/>
      <c r="E7" s="33"/>
      <c r="F7" s="33"/>
      <c r="G7" s="33"/>
    </row>
    <row r="8" spans="1:7" s="51" customFormat="1" ht="12.75">
      <c r="A8" s="33"/>
      <c r="B8" s="33"/>
      <c r="C8" s="33"/>
      <c r="D8" s="33"/>
      <c r="E8" s="33"/>
      <c r="F8" s="33"/>
      <c r="G8" s="33"/>
    </row>
    <row r="9" spans="1:7" s="51" customFormat="1" ht="12.75">
      <c r="A9" s="33"/>
      <c r="B9" s="33"/>
      <c r="C9" s="33"/>
      <c r="D9" s="33"/>
      <c r="E9" s="33"/>
      <c r="F9" s="33"/>
      <c r="G9" s="33"/>
    </row>
    <row r="10" spans="1:7" s="52" customFormat="1" ht="12.75">
      <c r="A10" s="46"/>
      <c r="B10" s="46"/>
      <c r="C10" s="46"/>
      <c r="D10" s="34" t="s">
        <v>186</v>
      </c>
      <c r="E10" s="34" t="s">
        <v>186</v>
      </c>
      <c r="F10" s="35"/>
      <c r="G10" s="35"/>
    </row>
    <row r="11" spans="1:7" s="52" customFormat="1" ht="12.75">
      <c r="A11" s="35"/>
      <c r="B11" s="35"/>
      <c r="C11" s="35"/>
      <c r="D11" s="34" t="s">
        <v>187</v>
      </c>
      <c r="E11" s="34" t="s">
        <v>187</v>
      </c>
      <c r="F11" s="35"/>
      <c r="G11" s="35"/>
    </row>
    <row r="12" spans="1:7" s="52" customFormat="1" ht="12.75">
      <c r="A12" s="35"/>
      <c r="B12" s="35"/>
      <c r="C12" s="35"/>
      <c r="D12" s="36" t="s">
        <v>370</v>
      </c>
      <c r="E12" s="36" t="s">
        <v>372</v>
      </c>
      <c r="F12" s="35"/>
      <c r="G12" s="35"/>
    </row>
    <row r="13" spans="1:7" s="53" customFormat="1" ht="12.75">
      <c r="A13" s="37" t="s">
        <v>40</v>
      </c>
      <c r="B13" s="38"/>
      <c r="C13" s="38"/>
      <c r="D13" s="35"/>
      <c r="E13" s="35"/>
      <c r="F13" s="38"/>
      <c r="G13" s="38"/>
    </row>
    <row r="14" spans="1:7" s="53" customFormat="1" ht="12.75">
      <c r="A14" s="37" t="s">
        <v>139</v>
      </c>
      <c r="B14" s="38"/>
      <c r="C14" s="38"/>
      <c r="D14" s="35"/>
      <c r="E14" s="35"/>
      <c r="F14" s="38"/>
      <c r="G14" s="38"/>
    </row>
    <row r="15" spans="1:7" s="53" customFormat="1" ht="12.75">
      <c r="A15" s="38"/>
      <c r="B15" s="37" t="s">
        <v>140</v>
      </c>
      <c r="C15" s="38"/>
      <c r="D15" s="39">
        <v>0</v>
      </c>
      <c r="E15" s="39">
        <v>0</v>
      </c>
      <c r="F15" s="38"/>
      <c r="G15" s="38"/>
    </row>
    <row r="16" spans="1:7" s="53" customFormat="1" ht="12.75">
      <c r="A16" s="38"/>
      <c r="B16" s="37" t="s">
        <v>141</v>
      </c>
      <c r="C16" s="38"/>
      <c r="D16" s="39">
        <v>1509601.45</v>
      </c>
      <c r="E16" s="39">
        <v>1335851.91</v>
      </c>
      <c r="F16" s="38"/>
      <c r="G16" s="38"/>
    </row>
    <row r="17" spans="1:7" s="53" customFormat="1" ht="12.75">
      <c r="A17" s="38"/>
      <c r="B17" s="37" t="s">
        <v>142</v>
      </c>
      <c r="C17" s="38"/>
      <c r="D17" s="39">
        <v>2205303.04</v>
      </c>
      <c r="E17" s="39">
        <v>3637848.3</v>
      </c>
      <c r="F17" s="38"/>
      <c r="G17" s="38"/>
    </row>
    <row r="18" spans="1:7" s="53" customFormat="1" ht="12.75">
      <c r="A18" s="38"/>
      <c r="B18" s="37" t="s">
        <v>215</v>
      </c>
      <c r="C18" s="38"/>
      <c r="D18" s="39">
        <v>500000</v>
      </c>
      <c r="E18" s="39">
        <v>500000</v>
      </c>
      <c r="F18" s="38"/>
      <c r="G18" s="38"/>
    </row>
    <row r="19" spans="1:7" s="53" customFormat="1" ht="12.75">
      <c r="A19" s="38"/>
      <c r="B19" s="37" t="s">
        <v>143</v>
      </c>
      <c r="C19" s="38"/>
      <c r="D19" s="40">
        <v>4214904.49</v>
      </c>
      <c r="E19" s="40">
        <v>5473700.21</v>
      </c>
      <c r="F19" s="38"/>
      <c r="G19" s="38"/>
    </row>
    <row r="20" spans="1:7" s="53" customFormat="1" ht="12.75">
      <c r="A20" s="37" t="s">
        <v>144</v>
      </c>
      <c r="B20" s="38"/>
      <c r="C20" s="38"/>
      <c r="D20" s="38"/>
      <c r="E20" s="38"/>
      <c r="F20" s="38"/>
      <c r="G20" s="38"/>
    </row>
    <row r="21" spans="1:7" s="53" customFormat="1" ht="12.75">
      <c r="A21" s="38"/>
      <c r="B21" s="37" t="s">
        <v>145</v>
      </c>
      <c r="C21" s="38"/>
      <c r="D21" s="39">
        <v>57.21</v>
      </c>
      <c r="E21" s="39">
        <v>46.53</v>
      </c>
      <c r="F21" s="38"/>
      <c r="G21" s="38"/>
    </row>
    <row r="22" spans="1:7" s="53" customFormat="1" ht="12.75">
      <c r="A22" s="38"/>
      <c r="B22" s="37" t="s">
        <v>146</v>
      </c>
      <c r="C22" s="38"/>
      <c r="D22" s="39">
        <v>70354341.77</v>
      </c>
      <c r="E22" s="39">
        <v>67732036.31</v>
      </c>
      <c r="F22" s="38"/>
      <c r="G22" s="38"/>
    </row>
    <row r="23" spans="1:7" s="53" customFormat="1" ht="12.75">
      <c r="A23" s="38"/>
      <c r="B23" s="37" t="s">
        <v>147</v>
      </c>
      <c r="C23" s="38"/>
      <c r="D23" s="39">
        <v>-3157691.74</v>
      </c>
      <c r="E23" s="39">
        <v>-2827675.91</v>
      </c>
      <c r="F23" s="38"/>
      <c r="G23" s="38"/>
    </row>
    <row r="24" spans="1:7" s="53" customFormat="1" ht="12.75">
      <c r="A24" s="38"/>
      <c r="B24" s="37" t="s">
        <v>148</v>
      </c>
      <c r="C24" s="38"/>
      <c r="D24" s="39">
        <v>0</v>
      </c>
      <c r="E24" s="39">
        <v>0</v>
      </c>
      <c r="F24" s="38"/>
      <c r="G24" s="38"/>
    </row>
    <row r="25" spans="1:7" s="53" customFormat="1" ht="12.75">
      <c r="A25" s="38"/>
      <c r="B25" s="37" t="s">
        <v>149</v>
      </c>
      <c r="C25" s="38"/>
      <c r="D25" s="39">
        <v>0</v>
      </c>
      <c r="E25" s="39">
        <v>0</v>
      </c>
      <c r="F25" s="38"/>
      <c r="G25" s="38"/>
    </row>
    <row r="26" spans="1:7" s="53" customFormat="1" ht="12.75">
      <c r="A26" s="38"/>
      <c r="B26" s="37" t="s">
        <v>150</v>
      </c>
      <c r="C26" s="38"/>
      <c r="D26" s="39">
        <v>919939.28</v>
      </c>
      <c r="E26" s="39">
        <v>802289.49</v>
      </c>
      <c r="F26" s="38"/>
      <c r="G26" s="38"/>
    </row>
    <row r="27" spans="1:7" s="53" customFormat="1" ht="12.75">
      <c r="A27" s="38"/>
      <c r="B27" s="37" t="s">
        <v>271</v>
      </c>
      <c r="C27" s="38"/>
      <c r="D27" s="39">
        <v>62125.19</v>
      </c>
      <c r="E27" s="39">
        <v>58462.56</v>
      </c>
      <c r="F27" s="38"/>
      <c r="G27" s="38"/>
    </row>
    <row r="28" spans="1:7" s="53" customFormat="1" ht="12.75">
      <c r="A28" s="38"/>
      <c r="B28" s="37" t="s">
        <v>272</v>
      </c>
      <c r="C28" s="38"/>
      <c r="D28" s="39">
        <v>-431965.42</v>
      </c>
      <c r="E28" s="39">
        <v>-412299.54</v>
      </c>
      <c r="F28" s="38"/>
      <c r="G28" s="38"/>
    </row>
    <row r="29" spans="1:7" s="53" customFormat="1" ht="12.75">
      <c r="A29" s="38"/>
      <c r="B29" s="37" t="s">
        <v>151</v>
      </c>
      <c r="C29" s="38"/>
      <c r="D29" s="40">
        <v>67746806.29</v>
      </c>
      <c r="E29" s="40">
        <v>65352859.44</v>
      </c>
      <c r="F29" s="38"/>
      <c r="G29" s="38"/>
    </row>
    <row r="30" spans="1:7" s="53" customFormat="1" ht="12.75">
      <c r="A30" s="38"/>
      <c r="B30" s="38"/>
      <c r="C30" s="38"/>
      <c r="D30" s="38"/>
      <c r="E30" s="38"/>
      <c r="F30" s="38"/>
      <c r="G30" s="38"/>
    </row>
    <row r="31" spans="1:7" s="53" customFormat="1" ht="12.75">
      <c r="A31" s="37" t="s">
        <v>152</v>
      </c>
      <c r="B31" s="38"/>
      <c r="C31" s="38"/>
      <c r="D31" s="38"/>
      <c r="E31" s="38"/>
      <c r="F31" s="38"/>
      <c r="G31" s="38"/>
    </row>
    <row r="32" spans="1:7" s="53" customFormat="1" ht="12.75">
      <c r="A32" s="38"/>
      <c r="B32" s="37" t="s">
        <v>153</v>
      </c>
      <c r="C32" s="38"/>
      <c r="D32" s="39">
        <v>0</v>
      </c>
      <c r="E32" s="39">
        <v>0</v>
      </c>
      <c r="F32" s="38"/>
      <c r="G32" s="38"/>
    </row>
    <row r="33" spans="1:7" s="53" customFormat="1" ht="12.75">
      <c r="A33" s="38"/>
      <c r="B33" s="37" t="s">
        <v>154</v>
      </c>
      <c r="C33" s="38"/>
      <c r="D33" s="39">
        <v>48946</v>
      </c>
      <c r="E33" s="39">
        <v>-4299.76</v>
      </c>
      <c r="F33" s="38"/>
      <c r="G33" s="38"/>
    </row>
    <row r="34" spans="1:7" s="53" customFormat="1" ht="12.75">
      <c r="A34" s="38"/>
      <c r="B34" s="37" t="s">
        <v>155</v>
      </c>
      <c r="C34" s="38"/>
      <c r="D34" s="40">
        <v>48946</v>
      </c>
      <c r="E34" s="40">
        <v>-4299.76</v>
      </c>
      <c r="F34" s="38"/>
      <c r="G34" s="38"/>
    </row>
    <row r="35" spans="1:7" s="53" customFormat="1" ht="12.75">
      <c r="A35" s="38"/>
      <c r="B35" s="38"/>
      <c r="C35" s="38"/>
      <c r="D35" s="38"/>
      <c r="E35" s="38"/>
      <c r="F35" s="38"/>
      <c r="G35" s="38"/>
    </row>
    <row r="36" spans="1:7" s="53" customFormat="1" ht="13.5" thickBot="1">
      <c r="A36" s="38"/>
      <c r="B36" s="37" t="s">
        <v>27</v>
      </c>
      <c r="C36" s="38"/>
      <c r="D36" s="41">
        <v>72010656.78</v>
      </c>
      <c r="E36" s="41">
        <v>70822259.89</v>
      </c>
      <c r="F36" s="38"/>
      <c r="G36" s="38"/>
    </row>
    <row r="37" spans="1:7" s="53" customFormat="1" ht="13.5" thickTop="1">
      <c r="A37" s="37" t="s">
        <v>156</v>
      </c>
      <c r="B37" s="38"/>
      <c r="C37" s="38"/>
      <c r="D37" s="38"/>
      <c r="E37" s="38"/>
      <c r="F37" s="38"/>
      <c r="G37" s="38"/>
    </row>
    <row r="38" spans="1:7" s="53" customFormat="1" ht="12.75">
      <c r="A38" s="37" t="s">
        <v>157</v>
      </c>
      <c r="B38" s="38"/>
      <c r="C38" s="38"/>
      <c r="D38" s="38"/>
      <c r="E38" s="38"/>
      <c r="F38" s="38"/>
      <c r="G38" s="38"/>
    </row>
    <row r="39" spans="1:7" s="53" customFormat="1" ht="12.75">
      <c r="A39" s="38"/>
      <c r="B39" s="37" t="s">
        <v>158</v>
      </c>
      <c r="C39" s="38"/>
      <c r="D39" s="39">
        <v>68175000</v>
      </c>
      <c r="E39" s="39">
        <v>66525000</v>
      </c>
      <c r="F39" s="38"/>
      <c r="G39" s="38"/>
    </row>
    <row r="40" spans="1:7" s="53" customFormat="1" ht="12.75">
      <c r="A40" s="38"/>
      <c r="B40" s="37" t="s">
        <v>159</v>
      </c>
      <c r="C40" s="38"/>
      <c r="D40" s="39">
        <v>0</v>
      </c>
      <c r="E40" s="39">
        <v>0</v>
      </c>
      <c r="F40" s="38"/>
      <c r="G40" s="38"/>
    </row>
    <row r="41" spans="1:7" s="53" customFormat="1" ht="12.75">
      <c r="A41" s="38"/>
      <c r="B41" s="37" t="s">
        <v>160</v>
      </c>
      <c r="C41" s="38"/>
      <c r="D41" s="39">
        <v>28634.64</v>
      </c>
      <c r="E41" s="39">
        <v>5415.17</v>
      </c>
      <c r="F41" s="38"/>
      <c r="G41" s="38"/>
    </row>
    <row r="42" spans="1:7" s="53" customFormat="1" ht="12.75">
      <c r="A42" s="38"/>
      <c r="B42" s="37" t="s">
        <v>161</v>
      </c>
      <c r="C42" s="38"/>
      <c r="D42" s="39">
        <v>0</v>
      </c>
      <c r="E42" s="39">
        <v>0</v>
      </c>
      <c r="F42" s="38"/>
      <c r="G42" s="38"/>
    </row>
    <row r="43" spans="1:7" s="53" customFormat="1" ht="12.75">
      <c r="A43" s="38"/>
      <c r="B43" s="37" t="s">
        <v>162</v>
      </c>
      <c r="C43" s="38"/>
      <c r="D43" s="39">
        <v>126114.25</v>
      </c>
      <c r="E43" s="39">
        <v>0</v>
      </c>
      <c r="F43" s="38"/>
      <c r="G43" s="38"/>
    </row>
    <row r="44" spans="1:7" s="53" customFormat="1" ht="12.75">
      <c r="A44" s="38"/>
      <c r="B44" s="37" t="s">
        <v>163</v>
      </c>
      <c r="C44" s="38"/>
      <c r="D44" s="39">
        <v>0</v>
      </c>
      <c r="E44" s="39">
        <v>0</v>
      </c>
      <c r="F44" s="38"/>
      <c r="G44" s="38"/>
    </row>
    <row r="45" spans="1:7" s="53" customFormat="1" ht="12.75">
      <c r="A45" s="38"/>
      <c r="B45" s="37" t="s">
        <v>164</v>
      </c>
      <c r="C45" s="38"/>
      <c r="D45" s="39">
        <v>0</v>
      </c>
      <c r="E45" s="39">
        <v>0</v>
      </c>
      <c r="F45" s="38"/>
      <c r="G45" s="38"/>
    </row>
    <row r="46" spans="1:7" s="53" customFormat="1" ht="12.75">
      <c r="A46" s="38"/>
      <c r="B46" s="37" t="s">
        <v>165</v>
      </c>
      <c r="C46" s="38"/>
      <c r="D46" s="39">
        <v>0</v>
      </c>
      <c r="E46" s="39">
        <v>0</v>
      </c>
      <c r="F46" s="38"/>
      <c r="G46" s="38"/>
    </row>
    <row r="47" spans="1:7" s="53" customFormat="1" ht="12.75">
      <c r="A47" s="38"/>
      <c r="B47" s="37" t="s">
        <v>166</v>
      </c>
      <c r="C47" s="38"/>
      <c r="D47" s="39">
        <v>0</v>
      </c>
      <c r="E47" s="39">
        <v>0</v>
      </c>
      <c r="F47" s="38"/>
      <c r="G47" s="38"/>
    </row>
    <row r="48" spans="1:7" s="53" customFormat="1" ht="12.75">
      <c r="A48" s="38"/>
      <c r="B48" s="37" t="s">
        <v>167</v>
      </c>
      <c r="C48" s="38"/>
      <c r="D48" s="39">
        <v>0</v>
      </c>
      <c r="E48" s="39">
        <v>0</v>
      </c>
      <c r="F48" s="38"/>
      <c r="G48" s="38"/>
    </row>
    <row r="49" spans="1:7" s="53" customFormat="1" ht="12.75">
      <c r="A49" s="38"/>
      <c r="B49" s="37" t="s">
        <v>168</v>
      </c>
      <c r="C49" s="38"/>
      <c r="D49" s="39">
        <v>-279611.06</v>
      </c>
      <c r="E49" s="39">
        <v>-226016.32</v>
      </c>
      <c r="F49" s="38"/>
      <c r="G49" s="38"/>
    </row>
    <row r="50" spans="1:7" s="53" customFormat="1" ht="12.75">
      <c r="A50" s="38"/>
      <c r="B50" s="37" t="s">
        <v>169</v>
      </c>
      <c r="C50" s="38"/>
      <c r="D50" s="40">
        <v>68050137.83</v>
      </c>
      <c r="E50" s="40">
        <v>66304398.85</v>
      </c>
      <c r="F50" s="38"/>
      <c r="G50" s="38"/>
    </row>
    <row r="51" spans="1:7" s="53" customFormat="1" ht="12.75">
      <c r="A51" s="38"/>
      <c r="B51" s="38"/>
      <c r="C51" s="38"/>
      <c r="D51" s="38"/>
      <c r="E51" s="38"/>
      <c r="F51" s="38"/>
      <c r="G51" s="38"/>
    </row>
    <row r="52" spans="1:7" s="53" customFormat="1" ht="12.75">
      <c r="A52" s="37" t="s">
        <v>170</v>
      </c>
      <c r="B52" s="38"/>
      <c r="C52" s="38"/>
      <c r="D52" s="38"/>
      <c r="E52" s="38"/>
      <c r="F52" s="38"/>
      <c r="G52" s="38"/>
    </row>
    <row r="53" spans="1:7" s="53" customFormat="1" ht="12.75">
      <c r="A53" s="38"/>
      <c r="B53" s="37" t="s">
        <v>171</v>
      </c>
      <c r="C53" s="38"/>
      <c r="D53" s="39">
        <v>3960518.95</v>
      </c>
      <c r="E53" s="39">
        <v>4517861.04</v>
      </c>
      <c r="F53" s="38"/>
      <c r="G53" s="38"/>
    </row>
    <row r="54" spans="1:7" ht="12.75">
      <c r="A54" s="38"/>
      <c r="B54" s="37" t="s">
        <v>172</v>
      </c>
      <c r="C54" s="38"/>
      <c r="D54" s="40">
        <v>3960518.95</v>
      </c>
      <c r="E54" s="40">
        <v>4517861.04</v>
      </c>
      <c r="F54" s="38"/>
      <c r="G54" s="38"/>
    </row>
    <row r="55" spans="1:5" ht="13.5" thickBot="1">
      <c r="A55" s="38"/>
      <c r="B55" s="37" t="s">
        <v>53</v>
      </c>
      <c r="C55" s="38"/>
      <c r="D55" s="42">
        <v>72010656.78</v>
      </c>
      <c r="E55" s="42">
        <v>70822259.89</v>
      </c>
    </row>
    <row r="56" ht="13.5" thickTop="1"/>
    <row r="57" spans="2:5" ht="12.75">
      <c r="B57" s="43" t="s">
        <v>173</v>
      </c>
      <c r="C57" s="38"/>
      <c r="D57" s="44">
        <v>1.1046024433893493</v>
      </c>
      <c r="E57" s="44">
        <v>1.1107850621889772</v>
      </c>
    </row>
    <row r="58" spans="2:5" ht="12.75">
      <c r="B58" s="43" t="s">
        <v>174</v>
      </c>
      <c r="C58" s="38"/>
      <c r="D58" s="44">
        <v>1.1046024433893493</v>
      </c>
      <c r="E58" s="44">
        <v>1.1107850621889772</v>
      </c>
    </row>
  </sheetData>
  <sheetProtection/>
  <mergeCells count="3">
    <mergeCell ref="A1:E1"/>
    <mergeCell ref="A3:E3"/>
    <mergeCell ref="A5:E5"/>
  </mergeCells>
  <printOptions/>
  <pageMargins left="0.75" right="0.75" top="0.77" bottom="1" header="0.5" footer="0.5"/>
  <pageSetup fitToHeight="1" fitToWidth="1" horizontalDpi="600" verticalDpi="600" orientation="portrait" scale="90" r:id="rId1"/>
  <headerFooter alignWithMargins="0">
    <oddFooter>&amp;L&amp;"Arial,Bold"Vermont Student Assistance Corp.&amp;RPage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17.8515625" style="30" bestFit="1" customWidth="1"/>
    <col min="2" max="2" width="35.00390625" style="30" customWidth="1"/>
    <col min="3" max="3" width="4.421875" style="30" customWidth="1"/>
    <col min="4" max="4" width="14.421875" style="30" bestFit="1" customWidth="1"/>
    <col min="5" max="5" width="14.57421875" style="30" bestFit="1" customWidth="1"/>
    <col min="6" max="16384" width="9.140625" style="30" customWidth="1"/>
  </cols>
  <sheetData>
    <row r="1" spans="1:7" ht="12.75" customHeight="1">
      <c r="A1" s="365" t="s">
        <v>137</v>
      </c>
      <c r="B1" s="365"/>
      <c r="C1" s="365"/>
      <c r="D1" s="365"/>
      <c r="E1" s="365"/>
      <c r="F1" s="258"/>
      <c r="G1" s="258"/>
    </row>
    <row r="2" spans="1:7" ht="12.75">
      <c r="A2" s="48"/>
      <c r="B2" s="49"/>
      <c r="C2" s="49"/>
      <c r="E2" s="49"/>
      <c r="F2" s="46"/>
      <c r="G2" s="46"/>
    </row>
    <row r="3" spans="1:7" ht="12.75" customHeight="1">
      <c r="A3" s="365" t="s">
        <v>277</v>
      </c>
      <c r="B3" s="365"/>
      <c r="C3" s="365"/>
      <c r="D3" s="365"/>
      <c r="E3" s="365"/>
      <c r="F3" s="258"/>
      <c r="G3" s="258"/>
    </row>
    <row r="4" spans="1:7" ht="12.75">
      <c r="A4" s="32"/>
      <c r="B4" s="32"/>
      <c r="C4" s="32"/>
      <c r="E4" s="32"/>
      <c r="F4" s="46"/>
      <c r="G4" s="46"/>
    </row>
    <row r="5" spans="1:7" ht="12.75" customHeight="1">
      <c r="A5" s="366" t="s">
        <v>278</v>
      </c>
      <c r="B5" s="366"/>
      <c r="C5" s="366"/>
      <c r="D5" s="366"/>
      <c r="E5" s="366"/>
      <c r="F5" s="259"/>
      <c r="G5" s="259"/>
    </row>
    <row r="6" spans="1:7" ht="12.75">
      <c r="A6" s="33"/>
      <c r="B6" s="33"/>
      <c r="C6" s="33"/>
      <c r="D6" s="33"/>
      <c r="E6" s="33"/>
      <c r="F6" s="46"/>
      <c r="G6" s="46"/>
    </row>
    <row r="7" spans="1:7" ht="12.75">
      <c r="A7" s="33"/>
      <c r="B7" s="33"/>
      <c r="C7" s="33"/>
      <c r="D7" s="33"/>
      <c r="E7" s="33"/>
      <c r="F7" s="46"/>
      <c r="G7" s="46"/>
    </row>
    <row r="8" spans="1:7" ht="12.75">
      <c r="A8" s="33"/>
      <c r="B8" s="33"/>
      <c r="C8" s="33"/>
      <c r="D8" s="33"/>
      <c r="E8" s="33"/>
      <c r="F8" s="46"/>
      <c r="G8" s="46"/>
    </row>
    <row r="9" spans="1:7" ht="12.75">
      <c r="A9" s="33"/>
      <c r="B9" s="33"/>
      <c r="C9" s="33"/>
      <c r="D9" s="33"/>
      <c r="E9" s="33"/>
      <c r="F9" s="46"/>
      <c r="G9" s="46"/>
    </row>
    <row r="10" spans="1:7" ht="12.75">
      <c r="A10" s="33"/>
      <c r="B10" s="33"/>
      <c r="C10" s="33"/>
      <c r="D10" s="34" t="s">
        <v>279</v>
      </c>
      <c r="E10" s="35"/>
      <c r="F10" s="46"/>
      <c r="G10" s="46"/>
    </row>
    <row r="11" spans="1:7" ht="12.75">
      <c r="A11" s="35"/>
      <c r="B11" s="35"/>
      <c r="C11" s="35"/>
      <c r="D11" s="36" t="s">
        <v>373</v>
      </c>
      <c r="E11" s="35"/>
      <c r="F11" s="46"/>
      <c r="G11" s="46"/>
    </row>
    <row r="12" spans="1:7" ht="12.75">
      <c r="A12" s="35"/>
      <c r="B12" s="35"/>
      <c r="C12" s="35"/>
      <c r="D12" s="46"/>
      <c r="E12" s="35"/>
      <c r="F12" s="46"/>
      <c r="G12" s="46"/>
    </row>
    <row r="13" spans="1:7" ht="12.75">
      <c r="A13" s="37" t="s">
        <v>280</v>
      </c>
      <c r="B13" s="38"/>
      <c r="C13" s="38"/>
      <c r="D13" s="46"/>
      <c r="E13" s="38"/>
      <c r="F13" s="46"/>
      <c r="G13" s="46"/>
    </row>
    <row r="14" spans="1:7" ht="12.75">
      <c r="A14" s="37" t="s">
        <v>281</v>
      </c>
      <c r="B14" s="38"/>
      <c r="C14" s="38"/>
      <c r="D14" s="46"/>
      <c r="E14" s="38"/>
      <c r="F14" s="46"/>
      <c r="G14" s="46"/>
    </row>
    <row r="15" spans="1:7" ht="12.75">
      <c r="A15" s="38"/>
      <c r="B15" s="37" t="s">
        <v>282</v>
      </c>
      <c r="C15" s="38"/>
      <c r="D15" s="39">
        <v>28874.82</v>
      </c>
      <c r="E15" s="38"/>
      <c r="F15" s="46"/>
      <c r="G15" s="46"/>
    </row>
    <row r="16" spans="1:7" ht="12.75">
      <c r="A16" s="38"/>
      <c r="B16" s="37" t="s">
        <v>283</v>
      </c>
      <c r="C16" s="38"/>
      <c r="D16" s="39">
        <v>1479.64</v>
      </c>
      <c r="E16" s="38"/>
      <c r="F16" s="46"/>
      <c r="G16" s="46"/>
    </row>
    <row r="17" spans="1:7" ht="12.75">
      <c r="A17" s="38"/>
      <c r="B17" s="37" t="s">
        <v>284</v>
      </c>
      <c r="C17" s="38"/>
      <c r="D17" s="39">
        <v>123.38</v>
      </c>
      <c r="E17" s="38"/>
      <c r="F17" s="46"/>
      <c r="G17" s="46"/>
    </row>
    <row r="18" spans="1:7" ht="12.75">
      <c r="A18" s="38"/>
      <c r="B18" s="37" t="s">
        <v>285</v>
      </c>
      <c r="C18" s="38"/>
      <c r="D18" s="39">
        <v>792350.87</v>
      </c>
      <c r="E18" s="38"/>
      <c r="F18" s="46"/>
      <c r="G18" s="46"/>
    </row>
    <row r="19" spans="1:7" ht="12.75">
      <c r="A19" s="38"/>
      <c r="B19" s="37" t="s">
        <v>286</v>
      </c>
      <c r="C19" s="38"/>
      <c r="D19" s="39">
        <v>253482.68</v>
      </c>
      <c r="E19" s="38"/>
      <c r="F19" s="46"/>
      <c r="G19" s="46"/>
    </row>
    <row r="20" spans="1:7" ht="12.75">
      <c r="A20" s="38"/>
      <c r="B20" s="37" t="s">
        <v>287</v>
      </c>
      <c r="C20" s="38"/>
      <c r="D20" s="40">
        <v>1076311.39</v>
      </c>
      <c r="E20" s="38"/>
      <c r="F20" s="46"/>
      <c r="G20" s="46"/>
    </row>
    <row r="21" spans="1:7" ht="12.75">
      <c r="A21" s="37" t="s">
        <v>288</v>
      </c>
      <c r="B21" s="38"/>
      <c r="C21" s="38"/>
      <c r="D21" s="46"/>
      <c r="E21" s="38"/>
      <c r="F21" s="46"/>
      <c r="G21" s="46"/>
    </row>
    <row r="22" spans="1:7" ht="12.75">
      <c r="A22" s="38"/>
      <c r="B22" s="37" t="s">
        <v>289</v>
      </c>
      <c r="C22" s="38"/>
      <c r="D22" s="39">
        <v>54184.42</v>
      </c>
      <c r="E22" s="38"/>
      <c r="F22" s="46"/>
      <c r="G22" s="46"/>
    </row>
    <row r="23" spans="1:7" ht="12.75">
      <c r="A23" s="38"/>
      <c r="B23" s="37" t="s">
        <v>290</v>
      </c>
      <c r="C23" s="38"/>
      <c r="D23" s="39">
        <v>0</v>
      </c>
      <c r="E23" s="38"/>
      <c r="F23" s="46"/>
      <c r="G23" s="46"/>
    </row>
    <row r="24" spans="1:7" ht="12.75">
      <c r="A24" s="38"/>
      <c r="B24" s="37" t="s">
        <v>291</v>
      </c>
      <c r="C24" s="38"/>
      <c r="D24" s="39">
        <v>68620.42</v>
      </c>
      <c r="E24" s="38"/>
      <c r="F24" s="46"/>
      <c r="G24" s="46"/>
    </row>
    <row r="25" spans="1:7" ht="12.75">
      <c r="A25" s="38"/>
      <c r="B25" s="37" t="s">
        <v>292</v>
      </c>
      <c r="C25" s="38"/>
      <c r="D25" s="39">
        <v>202053.64</v>
      </c>
      <c r="E25" s="38"/>
      <c r="F25" s="46"/>
      <c r="G25" s="46"/>
    </row>
    <row r="26" spans="1:7" ht="12.75">
      <c r="A26" s="38"/>
      <c r="B26" s="37" t="s">
        <v>293</v>
      </c>
      <c r="C26" s="38"/>
      <c r="D26" s="39">
        <v>34062</v>
      </c>
      <c r="E26" s="38"/>
      <c r="F26" s="46"/>
      <c r="G26" s="46"/>
    </row>
    <row r="27" spans="1:7" ht="12.75">
      <c r="A27" s="38"/>
      <c r="B27" s="37" t="s">
        <v>294</v>
      </c>
      <c r="C27" s="38"/>
      <c r="D27" s="39">
        <v>0</v>
      </c>
      <c r="E27" s="38"/>
      <c r="F27" s="46"/>
      <c r="G27" s="46"/>
    </row>
    <row r="28" spans="1:7" ht="12.75">
      <c r="A28" s="38"/>
      <c r="B28" s="37" t="s">
        <v>295</v>
      </c>
      <c r="C28" s="38"/>
      <c r="D28" s="39">
        <v>0</v>
      </c>
      <c r="E28" s="38"/>
      <c r="F28" s="46"/>
      <c r="G28" s="46"/>
    </row>
    <row r="29" spans="1:7" ht="12.75">
      <c r="A29" s="38"/>
      <c r="B29" s="37" t="s">
        <v>296</v>
      </c>
      <c r="C29" s="38"/>
      <c r="D29" s="39">
        <v>0</v>
      </c>
      <c r="E29" s="38"/>
      <c r="F29" s="46"/>
      <c r="G29" s="46"/>
    </row>
    <row r="30" spans="1:7" ht="12.75">
      <c r="A30" s="38"/>
      <c r="B30" s="37" t="s">
        <v>297</v>
      </c>
      <c r="C30" s="38"/>
      <c r="D30" s="39">
        <v>0</v>
      </c>
      <c r="E30" s="38"/>
      <c r="F30" s="46"/>
      <c r="G30" s="46"/>
    </row>
    <row r="31" spans="1:7" ht="12.75">
      <c r="A31" s="38"/>
      <c r="B31" s="37" t="s">
        <v>298</v>
      </c>
      <c r="C31" s="38"/>
      <c r="D31" s="39">
        <v>0</v>
      </c>
      <c r="E31" s="38"/>
      <c r="F31" s="46"/>
      <c r="G31" s="46"/>
    </row>
    <row r="32" spans="1:7" ht="12.75">
      <c r="A32" s="38"/>
      <c r="B32" s="37" t="s">
        <v>299</v>
      </c>
      <c r="C32" s="38"/>
      <c r="D32" s="39">
        <v>-178387.4</v>
      </c>
      <c r="E32" s="38"/>
      <c r="F32" s="46"/>
      <c r="G32" s="46"/>
    </row>
    <row r="33" spans="1:7" ht="12.75">
      <c r="A33" s="38"/>
      <c r="B33" s="37" t="s">
        <v>300</v>
      </c>
      <c r="C33" s="38"/>
      <c r="D33" s="39">
        <v>53245.76</v>
      </c>
      <c r="E33" s="38"/>
      <c r="F33" s="46"/>
      <c r="G33" s="46"/>
    </row>
    <row r="34" spans="1:7" ht="12.75">
      <c r="A34" s="38"/>
      <c r="B34" s="37" t="s">
        <v>301</v>
      </c>
      <c r="C34" s="38"/>
      <c r="D34" s="39">
        <v>7750.92</v>
      </c>
      <c r="E34" s="38"/>
      <c r="F34" s="46"/>
      <c r="G34" s="46"/>
    </row>
    <row r="35" spans="1:7" ht="12.75">
      <c r="A35" s="38"/>
      <c r="B35" s="37" t="s">
        <v>302</v>
      </c>
      <c r="C35" s="38"/>
      <c r="D35" s="39">
        <v>0</v>
      </c>
      <c r="E35" s="38"/>
      <c r="F35" s="46"/>
      <c r="G35" s="46"/>
    </row>
    <row r="36" spans="1:7" ht="12.75">
      <c r="A36" s="38"/>
      <c r="B36" s="37" t="s">
        <v>303</v>
      </c>
      <c r="C36" s="38"/>
      <c r="D36" s="39">
        <v>36000</v>
      </c>
      <c r="E36" s="38"/>
      <c r="F36" s="46"/>
      <c r="G36" s="46"/>
    </row>
    <row r="37" spans="1:7" ht="12.75">
      <c r="A37" s="38"/>
      <c r="B37" s="37" t="s">
        <v>322</v>
      </c>
      <c r="C37" s="38"/>
      <c r="D37" s="39">
        <v>0</v>
      </c>
      <c r="E37" s="38"/>
      <c r="F37" s="46"/>
      <c r="G37" s="46"/>
    </row>
    <row r="38" spans="1:7" ht="12.75">
      <c r="A38" s="38"/>
      <c r="B38" s="37" t="s">
        <v>357</v>
      </c>
      <c r="C38" s="38"/>
      <c r="D38" s="39">
        <v>0</v>
      </c>
      <c r="E38" s="38"/>
      <c r="F38" s="46"/>
      <c r="G38" s="46"/>
    </row>
    <row r="39" spans="1:7" ht="12.75">
      <c r="A39" s="38"/>
      <c r="B39" s="37" t="s">
        <v>304</v>
      </c>
      <c r="C39" s="38"/>
      <c r="D39" s="40">
        <v>277529.76</v>
      </c>
      <c r="E39" s="38"/>
      <c r="F39" s="46"/>
      <c r="G39" s="46"/>
    </row>
    <row r="40" spans="1:7" ht="12.75">
      <c r="A40" s="38"/>
      <c r="B40" s="37" t="s">
        <v>305</v>
      </c>
      <c r="C40" s="38"/>
      <c r="D40" s="65">
        <v>798781.63</v>
      </c>
      <c r="E40" s="38"/>
      <c r="F40" s="46"/>
      <c r="G40" s="46"/>
    </row>
    <row r="41" spans="1:7" ht="12.75">
      <c r="A41" s="37" t="s">
        <v>306</v>
      </c>
      <c r="B41" s="38"/>
      <c r="C41" s="38"/>
      <c r="D41" s="46"/>
      <c r="E41" s="38"/>
      <c r="F41" s="46"/>
      <c r="G41" s="46"/>
    </row>
    <row r="42" spans="1:7" ht="12.75">
      <c r="A42" s="38"/>
      <c r="B42" s="37" t="s">
        <v>307</v>
      </c>
      <c r="C42" s="38"/>
      <c r="D42" s="39">
        <v>71848</v>
      </c>
      <c r="E42" s="38"/>
      <c r="F42" s="46"/>
      <c r="G42" s="46"/>
    </row>
    <row r="43" spans="1:7" ht="12.75">
      <c r="A43" s="38"/>
      <c r="B43" s="37" t="s">
        <v>308</v>
      </c>
      <c r="C43" s="38"/>
      <c r="D43" s="39">
        <v>663</v>
      </c>
      <c r="E43" s="38"/>
      <c r="F43" s="46"/>
      <c r="G43" s="46"/>
    </row>
    <row r="44" spans="1:7" ht="12.75">
      <c r="A44" s="38"/>
      <c r="B44" s="37" t="s">
        <v>309</v>
      </c>
      <c r="C44" s="38"/>
      <c r="D44" s="39">
        <v>84.54</v>
      </c>
      <c r="E44" s="38"/>
      <c r="F44" s="46"/>
      <c r="G44" s="46"/>
    </row>
    <row r="45" spans="1:7" ht="12.75">
      <c r="A45" s="38"/>
      <c r="B45" s="37" t="s">
        <v>310</v>
      </c>
      <c r="C45" s="38"/>
      <c r="D45" s="39">
        <v>0</v>
      </c>
      <c r="E45" s="38"/>
      <c r="F45" s="46"/>
      <c r="G45" s="46"/>
    </row>
    <row r="46" spans="1:7" ht="12.75">
      <c r="A46" s="38"/>
      <c r="B46" s="37" t="s">
        <v>311</v>
      </c>
      <c r="C46" s="38"/>
      <c r="D46" s="39">
        <v>168844</v>
      </c>
      <c r="E46" s="38"/>
      <c r="F46" s="46"/>
      <c r="G46" s="46"/>
    </row>
    <row r="47" spans="1:7" ht="12.75">
      <c r="A47" s="38"/>
      <c r="B47" s="37" t="s">
        <v>312</v>
      </c>
      <c r="C47" s="38"/>
      <c r="D47" s="40">
        <v>241439.54</v>
      </c>
      <c r="E47" s="38"/>
      <c r="F47" s="46"/>
      <c r="G47" s="46"/>
    </row>
    <row r="48" spans="1:7" ht="12.75">
      <c r="A48" s="38"/>
      <c r="B48" s="37" t="s">
        <v>313</v>
      </c>
      <c r="C48" s="38"/>
      <c r="D48" s="39">
        <v>0</v>
      </c>
      <c r="E48" s="38"/>
      <c r="F48" s="46"/>
      <c r="G48" s="46"/>
    </row>
    <row r="49" spans="1:7" ht="12.75">
      <c r="A49" s="38"/>
      <c r="B49" s="38"/>
      <c r="C49" s="38"/>
      <c r="D49" s="46"/>
      <c r="E49" s="38"/>
      <c r="F49" s="46"/>
      <c r="G49" s="46"/>
    </row>
    <row r="50" spans="1:7" ht="12.75">
      <c r="A50" s="38"/>
      <c r="B50" s="66" t="s">
        <v>314</v>
      </c>
      <c r="C50" s="67"/>
      <c r="D50" s="68">
        <v>3960518.95</v>
      </c>
      <c r="E50" s="67"/>
      <c r="F50" s="46"/>
      <c r="G50" s="46"/>
    </row>
    <row r="51" spans="1:7" ht="12.75">
      <c r="A51" s="67"/>
      <c r="B51" s="67"/>
      <c r="C51" s="67"/>
      <c r="D51" s="46"/>
      <c r="E51" s="67"/>
      <c r="F51" s="46"/>
      <c r="G51" s="46"/>
    </row>
    <row r="52" spans="1:7" ht="12.75">
      <c r="A52" s="67"/>
      <c r="B52" s="66" t="s">
        <v>315</v>
      </c>
      <c r="C52" s="67"/>
      <c r="D52" s="68">
        <v>557342.09</v>
      </c>
      <c r="E52" s="67"/>
      <c r="F52" s="46"/>
      <c r="G52" s="46"/>
    </row>
    <row r="53" spans="1:7" ht="12.75">
      <c r="A53" s="67"/>
      <c r="B53" s="67"/>
      <c r="C53" s="67"/>
      <c r="D53" s="46"/>
      <c r="E53" s="67"/>
      <c r="F53" s="46"/>
      <c r="G53" s="46"/>
    </row>
    <row r="54" spans="1:7" ht="13.5" thickBot="1">
      <c r="A54" s="67"/>
      <c r="B54" s="66" t="s">
        <v>316</v>
      </c>
      <c r="C54" s="67"/>
      <c r="D54" s="69">
        <v>4517861.04</v>
      </c>
      <c r="E54" s="67"/>
      <c r="F54" s="46"/>
      <c r="G54" s="46"/>
    </row>
    <row r="55" ht="13.5" thickTop="1">
      <c r="D55" s="62">
        <f>D54-'Balance Sheet'!E54</f>
        <v>0</v>
      </c>
    </row>
  </sheetData>
  <sheetProtection/>
  <mergeCells count="3">
    <mergeCell ref="A1:E1"/>
    <mergeCell ref="A3:E3"/>
    <mergeCell ref="A5:E5"/>
  </mergeCells>
  <printOptions/>
  <pageMargins left="0.75" right="0.75" top="0.77" bottom="1" header="0.5" footer="0.5"/>
  <pageSetup fitToHeight="1" fitToWidth="1" horizontalDpi="600" verticalDpi="600" orientation="portrait" scale="98" r:id="rId1"/>
  <headerFooter alignWithMargins="0">
    <oddFooter>&amp;L&amp;"Arial,Bold"Vermont Student Assistance Corp.&amp;RPage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2014-08-08T14:11:27Z</dcterms:created>
  <dcterms:modified xsi:type="dcterms:W3CDTF">2016-11-10T20:12:27Z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