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 checkCompatibility="1" defaultThemeVersion="124226"/>
  <xr:revisionPtr revIDLastSave="0" documentId="13_ncr:1_{BD08B09C-632C-4DF1-AEE5-46D7A65D4218}" xr6:coauthVersionLast="47" xr6:coauthVersionMax="47" xr10:uidLastSave="{00000000-0000-0000-0000-000000000000}"/>
  <bookViews>
    <workbookView xWindow="28680" yWindow="-120" windowWidth="29040" windowHeight="15840" tabRatio="717" xr2:uid="{00000000-000D-0000-FFFF-FFFF00000000}"/>
  </bookViews>
  <sheets>
    <sheet name="Private" sheetId="1" r:id="rId1"/>
    <sheet name="Collection and Waterfall" sheetId="9" r:id="rId2"/>
    <sheet name="Balance Sheet" sheetId="7" r:id="rId3"/>
    <sheet name="Income Statement" sheetId="13" r:id="rId4"/>
  </sheets>
  <definedNames>
    <definedName name="_xlnm.Print_Area" localSheetId="2">'Balance Sheet'!$A$1:$E$59</definedName>
    <definedName name="_xlnm.Print_Area" localSheetId="1">'Collection and Waterfall'!$A$1:$N$396</definedName>
    <definedName name="_xlnm.Print_Area" localSheetId="3">'Income Statement'!$A$1:$E$53</definedName>
    <definedName name="_xlnm.Print_Area" localSheetId="0">Private!$A$1:$M$285</definedName>
    <definedName name="_xlnm.Print_Titles" localSheetId="1">'Collection and Waterfall'!$1:$6</definedName>
    <definedName name="_xlnm.Print_Titles" localSheetId="0">Private!$1:$11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<sst xmlns="http://schemas.openxmlformats.org/spreadsheetml/2006/main" count="1176" uniqueCount="449">
  <si>
    <t>Issuer</t>
  </si>
  <si>
    <t>Deal Name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</si>
  <si>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</si>
  <si>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</si>
  <si>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</si>
  <si>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</si>
  <si>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</si>
  <si>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</si>
  <si>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</si>
  <si>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</si>
  <si>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</si>
  <si>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</si>
  <si>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</si>
  <si>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Portfolio Summary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</si>
  <si>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</si>
  <si>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</si>
  <si>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</si>
  <si>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</si>
  <si>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</si>
  <si>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</si>
  <si>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</si>
  <si>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Total Trust Assets</t>
  </si>
  <si>
    <t>Weighted Average Coupon (WAC)</t>
  </si>
  <si>
    <t>Number of Loans</t>
  </si>
  <si>
    <t>Number of Borrowers</t>
  </si>
  <si>
    <t>Funds and Accounts</t>
  </si>
  <si>
    <t>Total Assets</t>
  </si>
  <si>
    <t>Repayment</t>
  </si>
  <si>
    <t xml:space="preserve">    Current</t>
  </si>
  <si>
    <t>Claims in Progress</t>
  </si>
  <si>
    <t>Claims Denied</t>
  </si>
  <si>
    <t># of Loans</t>
  </si>
  <si>
    <t>Beginning</t>
  </si>
  <si>
    <t>Ending</t>
  </si>
  <si>
    <t>% of Balance</t>
  </si>
  <si>
    <t>Total Portfolio</t>
  </si>
  <si>
    <t>Balance</t>
  </si>
  <si>
    <t>Portfolio by School Type</t>
  </si>
  <si>
    <t>Total</t>
  </si>
  <si>
    <t>Monthly/Quarterly Distribution Report</t>
  </si>
  <si>
    <t>Overcollateralization Amount</t>
  </si>
  <si>
    <t>Specified Overcollateralization Amount (no Trigger)</t>
  </si>
  <si>
    <t>Balance Sheet and Parity</t>
  </si>
  <si>
    <t>Assets</t>
  </si>
  <si>
    <t xml:space="preserve">    Loans Receivable</t>
  </si>
  <si>
    <t>Liabilities</t>
  </si>
  <si>
    <t xml:space="preserve">   Accrued  Interest Receivable on Loans</t>
  </si>
  <si>
    <t>Total Balance</t>
  </si>
  <si>
    <t>Average Borrower Indebtedness</t>
  </si>
  <si>
    <t>Rate</t>
  </si>
  <si>
    <t>Total Liabilities and Net Assets</t>
  </si>
  <si>
    <t>Balance Sheet</t>
  </si>
  <si>
    <t>Proprietary</t>
  </si>
  <si>
    <t xml:space="preserve">     Total Balance</t>
  </si>
  <si>
    <t>Monitoring Waterfall and Collections</t>
  </si>
  <si>
    <t>Collection Period</t>
  </si>
  <si>
    <t>Collection Activity</t>
  </si>
  <si>
    <t>Collection Amount Received</t>
  </si>
  <si>
    <t>Interest Shortfall</t>
  </si>
  <si>
    <t>Interest Carryover Due</t>
  </si>
  <si>
    <t>Interest Carryover Paid</t>
  </si>
  <si>
    <t>Interest Carryover</t>
  </si>
  <si>
    <t>Total Distribution Amount</t>
  </si>
  <si>
    <t>Investment Income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</si>
  <si>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</si>
  <si>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</si>
  <si>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</si>
  <si>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</si>
  <si>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</si>
  <si>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</si>
  <si>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Delinquency Status</t>
  </si>
  <si>
    <t>Distribution by FICO Credit Scores</t>
  </si>
  <si>
    <t>Less than 650</t>
  </si>
  <si>
    <t>800 +</t>
  </si>
  <si>
    <t>As of Date</t>
  </si>
  <si>
    <t>Bal after Waterfall</t>
  </si>
  <si>
    <t>Cumulative Default Rate</t>
  </si>
  <si>
    <t xml:space="preserve">    30-59 Days Delinquent</t>
  </si>
  <si>
    <t xml:space="preserve">    60-89 Days Delinquent</t>
  </si>
  <si>
    <t xml:space="preserve">    90-119 Days Delinqent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</si>
  <si>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</si>
  <si>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</si>
  <si>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</si>
  <si>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</si>
  <si>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</si>
  <si>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</si>
  <si>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</si>
  <si>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Other / Unknown</t>
  </si>
  <si>
    <t>Vermont Student Assistance Corporation</t>
  </si>
  <si>
    <t xml:space="preserve">     Cash and Equivalents</t>
  </si>
  <si>
    <t xml:space="preserve">          Revenue</t>
  </si>
  <si>
    <t xml:space="preserve">          Loan Acquisition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</si>
  <si>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</si>
  <si>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</si>
  <si>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</si>
  <si>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</si>
  <si>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</si>
  <si>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</si>
  <si>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</si>
  <si>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</si>
  <si>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</si>
  <si>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 xml:space="preserve">     Other Assets</t>
  </si>
  <si>
    <t xml:space="preserve">          Def Bond Issuance, Net</t>
  </si>
  <si>
    <t xml:space="preserve">     Total Other Assets</t>
  </si>
  <si>
    <t>Liabilities and Net Assets</t>
  </si>
  <si>
    <t xml:space="preserve">     Liabilities</t>
  </si>
  <si>
    <t xml:space="preserve">          Senior Bonds Payable</t>
  </si>
  <si>
    <t xml:space="preserve">         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</si>
  <si>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</si>
  <si>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</si>
  <si>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</si>
  <si>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</si>
  <si>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</si>
  <si>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</si>
  <si>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     Restricted by Bond Resolution</t>
  </si>
  <si>
    <t xml:space="preserve">     Total Net Assets</t>
  </si>
  <si>
    <t>Cumulative Recoveries (including reimbursements and collections)</t>
  </si>
  <si>
    <t xml:space="preserve">   Payments from Guarantor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</si>
  <si>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</si>
  <si>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</si>
  <si>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</si>
  <si>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</si>
  <si>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</si>
  <si>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www.vsac.org</t>
  </si>
  <si>
    <t>Accrued Interest Carryover</t>
  </si>
  <si>
    <t>Exempt</t>
  </si>
  <si>
    <t>IRS Status</t>
  </si>
  <si>
    <t>Principal</t>
  </si>
  <si>
    <t>In School Deferred</t>
  </si>
  <si>
    <t>Interest Only Repayment</t>
  </si>
  <si>
    <t>Notes/Bonds</t>
  </si>
  <si>
    <t>Student Loan Backed Reporting - Private Loans</t>
  </si>
  <si>
    <t>Revenue Fund</t>
  </si>
  <si>
    <t>Available Funds at Beginning of Period</t>
  </si>
  <si>
    <r>
      <t>Second</t>
    </r>
    <r>
      <rPr>
        <sz val="10"/>
        <rFont val="Arial"/>
        <family val="2"/>
      </rPr>
      <t>: To the Operating Fund for payment of Servicing and Administrative Fees and Indenture Expenses</t>
    </r>
  </si>
  <si>
    <r>
      <t>Third</t>
    </r>
    <r>
      <rPr>
        <sz val="10"/>
        <rFont val="Arial"/>
        <family val="2"/>
      </rPr>
      <t>: To the Debt Service Fund - Interest Account</t>
    </r>
  </si>
  <si>
    <t>Debt Service Fund - Interest Account</t>
  </si>
  <si>
    <t>Debt Service Fund - Principal Account</t>
  </si>
  <si>
    <t>Debt Service Fund - Retirement Account</t>
  </si>
  <si>
    <t>Debt Service Reserve Fund</t>
  </si>
  <si>
    <r>
      <t>Fourth</t>
    </r>
    <r>
      <rPr>
        <sz val="10"/>
        <rFont val="Arial"/>
        <family val="2"/>
      </rPr>
      <t>: To the Debt Service Fund - Principal Account</t>
    </r>
  </si>
  <si>
    <r>
      <t>First</t>
    </r>
    <r>
      <rPr>
        <sz val="10"/>
        <rFont val="Arial"/>
        <family val="2"/>
      </rPr>
      <t>: To the Rebate Fund for Rebate or Excess Earnings Tax Compliance</t>
    </r>
  </si>
  <si>
    <r>
      <t>Fifth</t>
    </r>
    <r>
      <rPr>
        <sz val="10"/>
        <rFont val="Arial"/>
        <family val="2"/>
      </rPr>
      <t>: To the Debt Service Reserve Fund if necessary to restore the Debt Service Reserve Fund Requirement</t>
    </r>
  </si>
  <si>
    <t>Servicing Fees, Indenture and Program Expenses Due for Current Period</t>
  </si>
  <si>
    <t>Indenture Expenses</t>
  </si>
  <si>
    <t>Servicing and Administrative Fees</t>
  </si>
  <si>
    <t xml:space="preserve">          Debt Service Reserve</t>
  </si>
  <si>
    <t xml:space="preserve">          Cap Int</t>
  </si>
  <si>
    <t xml:space="preserve">          Debt Service - Interest</t>
  </si>
  <si>
    <t xml:space="preserve">          Debt Service - Principal</t>
  </si>
  <si>
    <t xml:space="preserve">          FIB</t>
  </si>
  <si>
    <t xml:space="preserve">          SAP</t>
  </si>
  <si>
    <t xml:space="preserve">          Bond Premium/Discount</t>
  </si>
  <si>
    <t xml:space="preserve">          Revenue Account</t>
  </si>
  <si>
    <t xml:space="preserve">          Loan Acquisition Account</t>
  </si>
  <si>
    <t xml:space="preserve">          Cap Interest Account</t>
  </si>
  <si>
    <t xml:space="preserve">          Debt Service Reserve Account</t>
  </si>
  <si>
    <t xml:space="preserve">          Debt Service Account - Interest</t>
  </si>
  <si>
    <t xml:space="preserve">          Debt Service Account - Principal</t>
  </si>
  <si>
    <t xml:space="preserve">   Accrued Interest on Investment</t>
  </si>
  <si>
    <t xml:space="preserve">   Deferred Bond Issuance Costs</t>
  </si>
  <si>
    <t xml:space="preserve">   Total Accounts/Funds Balance</t>
  </si>
  <si>
    <t xml:space="preserve">   Prepaid Expenses</t>
  </si>
  <si>
    <t xml:space="preserve">   Allowance for Bad Debt</t>
  </si>
  <si>
    <t xml:space="preserve">   Unearned Student Loan Fees</t>
  </si>
  <si>
    <t xml:space="preserve">   Due To/From other Funds</t>
  </si>
  <si>
    <t>Total Repayment (a)</t>
  </si>
  <si>
    <t>investorrelations@vsac.org</t>
  </si>
  <si>
    <t xml:space="preserve">    1-29 Days Delinquent</t>
  </si>
  <si>
    <t xml:space="preserve">    240-269 Days Delinquent</t>
  </si>
  <si>
    <t xml:space="preserve">    270+ Days Delinquent</t>
  </si>
  <si>
    <t>Portfolio by Current Loan Status</t>
  </si>
  <si>
    <t>Semi-Annual Interest Due</t>
  </si>
  <si>
    <t>Semi-Annual Interest Paid</t>
  </si>
  <si>
    <t>650 - 699</t>
  </si>
  <si>
    <t>700 - 749</t>
  </si>
  <si>
    <t>750 - 799</t>
  </si>
  <si>
    <t>Quarterly Income Statement</t>
  </si>
  <si>
    <t>Bond Direct Contribution</t>
  </si>
  <si>
    <t xml:space="preserve">     Revenue</t>
  </si>
  <si>
    <t xml:space="preserve">          Federal Interest Benefits</t>
  </si>
  <si>
    <t xml:space="preserve">          Special Allowance Payments</t>
  </si>
  <si>
    <t xml:space="preserve">          Interest on Investments</t>
  </si>
  <si>
    <t xml:space="preserve">          Interest and Fees/Student Loans</t>
  </si>
  <si>
    <t xml:space="preserve">          Other Income</t>
  </si>
  <si>
    <t xml:space="preserve">     Total Revenue</t>
  </si>
  <si>
    <t xml:space="preserve">     Bond Expenses</t>
  </si>
  <si>
    <t xml:space="preserve">          Bond/Note Interest</t>
  </si>
  <si>
    <t xml:space="preserve">          Amortization of Bond Discount/Premium</t>
  </si>
  <si>
    <t xml:space="preserve">          Lender Fees and Consolidation Fees</t>
  </si>
  <si>
    <t xml:space="preserve">          VT Value Rebate Expense</t>
  </si>
  <si>
    <t xml:space="preserve">          Fees Paid on Borrower Behalf</t>
  </si>
  <si>
    <t xml:space="preserve">          Yield Exp - US Treasury</t>
  </si>
  <si>
    <t xml:space="preserve">          Yield Analysis</t>
  </si>
  <si>
    <t xml:space="preserve">          Rebate Exp - US Treasury</t>
  </si>
  <si>
    <t xml:space="preserve">          Rebate Analysis</t>
  </si>
  <si>
    <t xml:space="preserve">          Bad Debt Expense</t>
  </si>
  <si>
    <t xml:space="preserve">          Credit Enhancement</t>
  </si>
  <si>
    <t xml:space="preserve">          Auction Agent</t>
  </si>
  <si>
    <t xml:space="preserve">          Remarketing</t>
  </si>
  <si>
    <t xml:space="preserve">          Trustee Fees</t>
  </si>
  <si>
    <t xml:space="preserve">     Total Interest Expenses</t>
  </si>
  <si>
    <t>Total Direct Contribution</t>
  </si>
  <si>
    <t>Administrative Expense</t>
  </si>
  <si>
    <t xml:space="preserve">          Salaries and Benefits</t>
  </si>
  <si>
    <t xml:space="preserve">          Other General and Admin</t>
  </si>
  <si>
    <t xml:space="preserve">          Other Loan Finance Expense</t>
  </si>
  <si>
    <t xml:space="preserve">          Amortization of Bond Issuance</t>
  </si>
  <si>
    <t xml:space="preserve">          Subsidy Transfer to Ops</t>
  </si>
  <si>
    <t>Total Administrative</t>
  </si>
  <si>
    <t>Transfers</t>
  </si>
  <si>
    <t>BEGINNING NET ASSETS</t>
  </si>
  <si>
    <t>NET SURPLUS/(DEFICIT)</t>
  </si>
  <si>
    <t>ENDING NET ASSETS</t>
  </si>
  <si>
    <t>Portfolio Interest Rates</t>
  </si>
  <si>
    <t>Fixed Rate Loans</t>
  </si>
  <si>
    <t>Forbearance</t>
  </si>
  <si>
    <r>
      <t>Interim/Grace</t>
    </r>
    <r>
      <rPr>
        <i/>
        <sz val="10"/>
        <rFont val="Arial"/>
        <family val="2"/>
      </rPr>
      <t>(a)</t>
    </r>
  </si>
  <si>
    <t>Interim/Grace status loans are not fully disbursed</t>
  </si>
  <si>
    <t>Semi-Annual Interest Accrued</t>
  </si>
  <si>
    <t>Senior Parity % (a)</t>
  </si>
  <si>
    <t>Total Parity % (a)</t>
  </si>
  <si>
    <t xml:space="preserve">          Rating Agency Fees</t>
  </si>
  <si>
    <t>Parity calculation excludes non-cash items as outlined in the Master Indenture</t>
  </si>
  <si>
    <t>Weighted Average Payments Made</t>
  </si>
  <si>
    <t>W.A. Time until (a)</t>
  </si>
  <si>
    <t>% of Pool</t>
  </si>
  <si>
    <t xml:space="preserve">    In School</t>
  </si>
  <si>
    <t xml:space="preserve">    Grace</t>
  </si>
  <si>
    <t>Total Not Converted</t>
  </si>
  <si>
    <t>W.A. Time since</t>
  </si>
  <si>
    <t>Total Converted</t>
  </si>
  <si>
    <t>Matdate</t>
  </si>
  <si>
    <t>Student Loans Receivable Activity</t>
  </si>
  <si>
    <t>Beginning Balance</t>
  </si>
  <si>
    <t>Interest Caps</t>
  </si>
  <si>
    <t>Claim Payments</t>
  </si>
  <si>
    <t>Consolidation Payments</t>
  </si>
  <si>
    <t>Disbursements</t>
  </si>
  <si>
    <t>Refunds to Borrower</t>
  </si>
  <si>
    <t>Borrower Benefit Rebates</t>
  </si>
  <si>
    <t>School Refunds</t>
  </si>
  <si>
    <t xml:space="preserve">Write-offs </t>
  </si>
  <si>
    <t>Miscellaneous Adjustments</t>
  </si>
  <si>
    <t>Ending Balance</t>
  </si>
  <si>
    <t>Weighted Average FICO Score</t>
  </si>
  <si>
    <t>Available Funds</t>
  </si>
  <si>
    <t>Capitalized Interest Fund</t>
  </si>
  <si>
    <t>Periodic Principal Distribution Amount Due</t>
  </si>
  <si>
    <t>Principal Shortfall</t>
  </si>
  <si>
    <t>Principal and Interest Distribution Summary</t>
  </si>
  <si>
    <t>Periodic Principal Paid</t>
  </si>
  <si>
    <t>Collateral Pool Characteristics</t>
  </si>
  <si>
    <t>Amount ($)</t>
  </si>
  <si>
    <r>
      <t>Original</t>
    </r>
    <r>
      <rPr>
        <sz val="10"/>
        <rFont val="Arial"/>
        <family val="2"/>
      </rPr>
      <t xml:space="preserve"> Pool Balance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</si>
  <si>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prefunding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</si>
  <si>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recycling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</si>
  <si>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additional note issuance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</si>
  <si>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removed through loan sales / buybacks</t>
    </r>
  </si>
  <si>
    <t>Cumulative Interest Capitalized on above loans</t>
  </si>
  <si>
    <r>
      <t xml:space="preserve">Ending </t>
    </r>
    <r>
      <rPr>
        <b/>
        <u/>
        <sz val="10"/>
        <rFont val="Arial"/>
        <family val="2"/>
      </rPr>
      <t>Original</t>
    </r>
    <r>
      <rPr>
        <b/>
        <sz val="10"/>
        <rFont val="Arial"/>
        <family val="2"/>
      </rPr>
      <t xml:space="preserve"> Pool Balance</t>
    </r>
  </si>
  <si>
    <t>Cumulative Entered Repayment Balance</t>
  </si>
  <si>
    <t>Current amount in repayment ($)</t>
  </si>
  <si>
    <t>Cumulative Principal Collections (Scheduled and Voluntary) ($)</t>
  </si>
  <si>
    <t>Includes loans in Repayment and Interest Only Repayment, net of Refunds Due</t>
  </si>
  <si>
    <t>92428C GS 7</t>
  </si>
  <si>
    <t>92428C GT 5</t>
  </si>
  <si>
    <t>92428C GU 2</t>
  </si>
  <si>
    <t>92428C HF 4</t>
  </si>
  <si>
    <t>92428C GV 0</t>
  </si>
  <si>
    <t>92428C GW 8</t>
  </si>
  <si>
    <t>92428C HG 2</t>
  </si>
  <si>
    <t>92428C GX 6</t>
  </si>
  <si>
    <t>92428C GY 4</t>
  </si>
  <si>
    <t>92428C GZ 1</t>
  </si>
  <si>
    <t>92428C HA 5</t>
  </si>
  <si>
    <t>92428C HB 3</t>
  </si>
  <si>
    <t>92428C HC 1</t>
  </si>
  <si>
    <t>92428C HD 9</t>
  </si>
  <si>
    <t>92428C HE 7</t>
  </si>
  <si>
    <t>2012 A</t>
  </si>
  <si>
    <t>2012A</t>
  </si>
  <si>
    <t>Immediate Repayment</t>
  </si>
  <si>
    <t>Deferred Repayment</t>
  </si>
  <si>
    <t>Program Expenses</t>
  </si>
  <si>
    <t xml:space="preserve">      Loans for which claims have been filed but not yet paid as of Distribution Date</t>
  </si>
  <si>
    <t xml:space="preserve">   Cumulative Purchases and Originations</t>
  </si>
  <si>
    <t>Cumulative Default Rate (1)</t>
  </si>
  <si>
    <t>Recovery Rate (2)</t>
  </si>
  <si>
    <t>Cumulative Net Loss (3)</t>
  </si>
  <si>
    <t>1) (Cumulative Defaults and Write-offs + Claims Filed Not Paid) / Cumulative Purchases and Originations</t>
  </si>
  <si>
    <t>2) (Payments from Guarantor + Borrower Recoveries) / Cumulative Defaults and Write-offs</t>
  </si>
  <si>
    <t>3) (Cumulative Defaults and Write-offs + Claims Filed Not Paid) - (Payments from Guarantor + Borrower Recoveries) /</t>
  </si>
  <si>
    <t xml:space="preserve">     Cumulative Purchases and Originations</t>
  </si>
  <si>
    <t>92428C HK 3</t>
  </si>
  <si>
    <t>92428C HL 1</t>
  </si>
  <si>
    <t>92428C HM 9</t>
  </si>
  <si>
    <t>92428C HN 7</t>
  </si>
  <si>
    <t>92428C HP 2</t>
  </si>
  <si>
    <t>92428C HQ 0</t>
  </si>
  <si>
    <t>92428C HR 8</t>
  </si>
  <si>
    <t>92428C HS 6</t>
  </si>
  <si>
    <t>92428C HT 4</t>
  </si>
  <si>
    <t>92428C HU 1</t>
  </si>
  <si>
    <t>92428C HV 9</t>
  </si>
  <si>
    <t>92428C HW 7</t>
  </si>
  <si>
    <t>Principal Paid/(Issued)</t>
  </si>
  <si>
    <t>Cumulative Defaults and Write-offs($)</t>
  </si>
  <si>
    <t>2012A Master Indenture</t>
  </si>
  <si>
    <t>2012A Trust</t>
  </si>
  <si>
    <t xml:space="preserve">          Debt Service Retirement Account</t>
  </si>
  <si>
    <t xml:space="preserve">          Temporary COI</t>
  </si>
  <si>
    <t xml:space="preserve">     Net Assets</t>
  </si>
  <si>
    <t xml:space="preserve">          Debt Service Account - Retirement</t>
  </si>
  <si>
    <t xml:space="preserve">   Accrued Yield and Rebate - US Treasury</t>
  </si>
  <si>
    <t>W.A. Time until Repayment includes Grace period</t>
  </si>
  <si>
    <t>Repayment (months)</t>
  </si>
  <si>
    <t>Reduced Payment Forbearance</t>
  </si>
  <si>
    <t>Reduced Payment Forb</t>
  </si>
  <si>
    <r>
      <t>Sixth</t>
    </r>
    <r>
      <rPr>
        <sz val="10"/>
        <rFont val="Arial"/>
        <family val="2"/>
      </rPr>
      <t>: To the Debt Service Fund - Interest Account for any Subordinate Bonds</t>
    </r>
  </si>
  <si>
    <r>
      <t>Seventh:</t>
    </r>
    <r>
      <rPr>
        <sz val="10"/>
        <rFont val="Arial"/>
        <family val="2"/>
      </rPr>
      <t xml:space="preserve">  To the Debt Service Fund - Principal Account for any Subordinate Bonds</t>
    </r>
  </si>
  <si>
    <r>
      <t>Eighth</t>
    </r>
    <r>
      <rPr>
        <sz val="10"/>
        <rFont val="Arial"/>
        <family val="2"/>
      </rPr>
      <t>: To the Student Loan Fund during any Recycling Period</t>
    </r>
  </si>
  <si>
    <r>
      <t>Ninth</t>
    </r>
    <r>
      <rPr>
        <sz val="10"/>
        <rFont val="Arial"/>
        <family val="2"/>
      </rPr>
      <t xml:space="preserve">: To the Debt Service Fund - Retirement Account </t>
    </r>
  </si>
  <si>
    <r>
      <t>Tenth:</t>
    </r>
    <r>
      <rPr>
        <sz val="10"/>
        <rFont val="Arial"/>
        <family val="2"/>
      </rPr>
      <t xml:space="preserve"> Released to the Corporation if Senior Parity Percentage conditions are met after release</t>
    </r>
  </si>
  <si>
    <t>Other Amounts Received in Collection</t>
  </si>
  <si>
    <t>2012 A Master Indenture</t>
  </si>
  <si>
    <t>92428C KC 7</t>
  </si>
  <si>
    <t>92428C KD 5</t>
  </si>
  <si>
    <t>92428C KE 3</t>
  </si>
  <si>
    <t>92428C KF 0</t>
  </si>
  <si>
    <t>92428C KG 8</t>
  </si>
  <si>
    <t>92428C KH 6</t>
  </si>
  <si>
    <t>92428C KJ 2</t>
  </si>
  <si>
    <t>92428C KK 9</t>
  </si>
  <si>
    <t>92428C KL 7</t>
  </si>
  <si>
    <t>92428C KM 5</t>
  </si>
  <si>
    <t>92428C KN 3</t>
  </si>
  <si>
    <t>92428C KQ 6</t>
  </si>
  <si>
    <t>92428C KP 8</t>
  </si>
  <si>
    <t>Delayed Repayment - Parent</t>
  </si>
  <si>
    <t>Immediate Repayment - Parent</t>
  </si>
  <si>
    <t>Report Date</t>
  </si>
  <si>
    <t>Private-nonprofit Non-Degree Program</t>
  </si>
  <si>
    <t>Public Non-Degree Program</t>
  </si>
  <si>
    <t>2017A</t>
  </si>
  <si>
    <t>2017B</t>
  </si>
  <si>
    <t>92428C KS 2</t>
  </si>
  <si>
    <t>92428C KT 0</t>
  </si>
  <si>
    <t>92428C KU 7</t>
  </si>
  <si>
    <t>92428C KV 5</t>
  </si>
  <si>
    <t>92428C KW 3</t>
  </si>
  <si>
    <t>92428C KX 1</t>
  </si>
  <si>
    <t>92428C KY 9</t>
  </si>
  <si>
    <t>92428C KZ 6</t>
  </si>
  <si>
    <t>92428C LA 0</t>
  </si>
  <si>
    <t>92428C LB 8</t>
  </si>
  <si>
    <t>92428C LC 6</t>
  </si>
  <si>
    <t>92428C LD 4</t>
  </si>
  <si>
    <t>Effective March 31,  2017 School Types are reported according to the Dept. of Education Postsecondary Education Participants System (PEPS) database</t>
  </si>
  <si>
    <t>92428C KR 4</t>
  </si>
  <si>
    <t>2013A</t>
  </si>
  <si>
    <t>2016A</t>
  </si>
  <si>
    <t xml:space="preserve">          Sub Bond Payable</t>
  </si>
  <si>
    <t xml:space="preserve">          Sub Bond Interest Payable</t>
  </si>
  <si>
    <t xml:space="preserve">          Sub Bond Interest Carryover</t>
  </si>
  <si>
    <t xml:space="preserve">          Sub Bond Interest</t>
  </si>
  <si>
    <t xml:space="preserve">          Borrower Int Returned to DOE</t>
  </si>
  <si>
    <t xml:space="preserve">   Senior Bonds Payable</t>
  </si>
  <si>
    <t xml:space="preserve">   Sub Bond Payable</t>
  </si>
  <si>
    <t xml:space="preserve">   Bond Premium/Discount</t>
  </si>
  <si>
    <t xml:space="preserve">   Sub Bond Interest Payable</t>
  </si>
  <si>
    <t xml:space="preserve">   Sub Bond Interest Carryover</t>
  </si>
  <si>
    <t xml:space="preserve">   Senior Bond Interest Payable</t>
  </si>
  <si>
    <t>Principal and Interest Distributions 2012A</t>
  </si>
  <si>
    <t>Principal and Interest Distributions 2013A</t>
  </si>
  <si>
    <t>Principal and Interest Distributions 2016A</t>
  </si>
  <si>
    <t>Principal and Interest Distributions 2017A</t>
  </si>
  <si>
    <t>Principal and Interest Distributions 2017B</t>
  </si>
  <si>
    <t>Reserve Funds</t>
  </si>
  <si>
    <t>Total Reserve Funds</t>
  </si>
  <si>
    <t>Weighted Average Maturity (WAM)</t>
  </si>
  <si>
    <t>2018A</t>
  </si>
  <si>
    <t>92428C LE 2</t>
  </si>
  <si>
    <t>92428C LF 9</t>
  </si>
  <si>
    <t>92428C LG 7</t>
  </si>
  <si>
    <t>92428C LH 5</t>
  </si>
  <si>
    <t>92428C LJ 1</t>
  </si>
  <si>
    <t>92428C LK 8</t>
  </si>
  <si>
    <t>92428C LL 6</t>
  </si>
  <si>
    <t>92428C LM 4</t>
  </si>
  <si>
    <t>92428C LN 2</t>
  </si>
  <si>
    <t>92428C LP 7</t>
  </si>
  <si>
    <t>92428C LQ 5</t>
  </si>
  <si>
    <t>92428C LR 3</t>
  </si>
  <si>
    <t>2018B</t>
  </si>
  <si>
    <t>92428C LS 1</t>
  </si>
  <si>
    <t>Principal and Interest Distributions 2018A</t>
  </si>
  <si>
    <t>Principal and Interest Distributions 2018B</t>
  </si>
  <si>
    <t>2019A</t>
  </si>
  <si>
    <t>2019B</t>
  </si>
  <si>
    <t>92428C LT 9</t>
  </si>
  <si>
    <t>92428C LU 6</t>
  </si>
  <si>
    <t>92428C LV 4</t>
  </si>
  <si>
    <t>92428C LW 2</t>
  </si>
  <si>
    <t>92428C LX 0</t>
  </si>
  <si>
    <t>92428C LY 8</t>
  </si>
  <si>
    <t>92428C LZ 5</t>
  </si>
  <si>
    <t>92428C MA 9</t>
  </si>
  <si>
    <t>Bond Issuance Proceeds</t>
  </si>
  <si>
    <t>Principal and Interest Distributions 2019A</t>
  </si>
  <si>
    <t>Principal and Interest Distributions 2019B</t>
  </si>
  <si>
    <t>2020A</t>
  </si>
  <si>
    <t>92428C MB 7</t>
  </si>
  <si>
    <t>92428C MC 5</t>
  </si>
  <si>
    <t>92428C MD 3</t>
  </si>
  <si>
    <t>92428C ME 1</t>
  </si>
  <si>
    <t>92428C MF 8</t>
  </si>
  <si>
    <t>92428C MG 6</t>
  </si>
  <si>
    <t>92428C MH 4</t>
  </si>
  <si>
    <t>Principal and Interest Distributions 2020A</t>
  </si>
  <si>
    <t>Release from Debt Service Reserve Fund</t>
  </si>
  <si>
    <t>Loan Rehabs</t>
  </si>
  <si>
    <t>Rehab Loan-Repayment</t>
  </si>
  <si>
    <t>Recoveries from Collections</t>
  </si>
  <si>
    <t>Recoveries on Rehab Loans</t>
  </si>
  <si>
    <t xml:space="preserve">   Recoveries from Collections</t>
  </si>
  <si>
    <t xml:space="preserve">   Recoveries on Rehab Loans</t>
  </si>
  <si>
    <t>Portfolio by Repayment Option</t>
  </si>
  <si>
    <t xml:space="preserve">   Rehabilitated Loans Receivable offset</t>
  </si>
  <si>
    <t xml:space="preserve">   Accrued  Interest Receivable on Rehabilitated Loans offset</t>
  </si>
  <si>
    <t>Total Liabilities</t>
  </si>
  <si>
    <t xml:space="preserve"> 3/31/2021</t>
  </si>
  <si>
    <t xml:space="preserve">          Rehabilitated student loan offset - principal</t>
  </si>
  <si>
    <t xml:space="preserve">          Rehabilitated student loan offset - interest</t>
  </si>
  <si>
    <t>2021A</t>
  </si>
  <si>
    <t>92428C MJ 0</t>
  </si>
  <si>
    <t>92428C MK 7</t>
  </si>
  <si>
    <t>92428C ML 5</t>
  </si>
  <si>
    <t>92428C MM 3</t>
  </si>
  <si>
    <t>92428C MN 1</t>
  </si>
  <si>
    <t>92428C MP 6</t>
  </si>
  <si>
    <t>92428C MQ 4</t>
  </si>
  <si>
    <t>4/1/21 - 6/30/21</t>
  </si>
  <si>
    <t>Parity calculation updated  to exclude Rehabilitated Loans effective 6/30/21</t>
  </si>
  <si>
    <t xml:space="preserve"> 6/30/2021</t>
  </si>
  <si>
    <t>4/1/2021- 6/30/2021</t>
  </si>
  <si>
    <t>Remaining funds in 2019A Loan Account</t>
  </si>
  <si>
    <t>Principal and Interest Distributions 2021A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</si>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</sst>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0.000%"/>
    <numFmt numFmtId="168" formatCode="&quot;$&quot;#,##0"/>
    <numFmt numFmtId="170" formatCode="m\/d\/yyyy"/>
    <numFmt numFmtId="171" formatCode="0.0"/>
    <numFmt numFmtId="172" formatCode="#,##0.0"/>
    <numFmt numFmtId="175" formatCode="0.0_);\(0.0\)"/>
    <numFmt numFmtId="176" formatCode="&quot;$&quot;#,##0;\(&quot;$&quot;#,##0\)"/>
    <numFmt numFmtId="177" formatCode="&quot;$&quot;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3.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sz val="8.050000000000000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.0500000000000007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0500000000000007"/>
      <name val="Times New Roman"/>
      <family val="1"/>
    </font>
    <font>
      <b/>
      <u/>
      <sz val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color indexed="8"/>
      <name val="MS Sans Serif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7" fillId="0" borderId="0"/>
    <xf numFmtId="0" fontId="33" fillId="16" borderId="0"/>
    <xf numFmtId="0" fontId="33" fillId="16" borderId="0"/>
    <xf numFmtId="0" fontId="7" fillId="0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47" fillId="0" borderId="0"/>
    <xf numFmtId="0" fontId="47" fillId="0" borderId="0"/>
  </cellStyleXfs>
  <cellXfs count="372">
    <xf numFmtId="0" fontId="0" fillId="0" borderId="0" xfId="0"/>
    <xf numFmtId="0" fontId="32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 applyAlignment="1">
      <alignment horizontal="left" vertical="center"/>
    </xf>
    <xf numFmtId="0" fontId="38" fillId="0" borderId="0" xfId="0" applyFont="1"/>
    <xf numFmtId="170" fontId="40" fillId="0" borderId="0" xfId="0" applyNumberFormat="1" applyFont="1" applyAlignment="1">
      <alignment horizontal="left" vertical="center"/>
    </xf>
    <xf numFmtId="0" fontId="41" fillId="0" borderId="0" xfId="0" applyFont="1"/>
    <xf numFmtId="0" fontId="39" fillId="0" borderId="0" xfId="0" applyFont="1"/>
    <xf numFmtId="0" fontId="43" fillId="0" borderId="0" xfId="0" applyFont="1" applyAlignment="1">
      <alignment horizontal="left" vertical="center"/>
    </xf>
    <xf numFmtId="7" fontId="39" fillId="0" borderId="0" xfId="0" applyNumberFormat="1" applyFont="1"/>
    <xf numFmtId="7" fontId="38" fillId="0" borderId="0" xfId="0" applyNumberFormat="1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/>
    <xf numFmtId="0" fontId="35" fillId="0" borderId="0" xfId="53" applyFont="1" applyAlignment="1">
      <alignment horizontal="center" vertical="center"/>
    </xf>
    <xf numFmtId="0" fontId="35" fillId="0" borderId="44" xfId="53" applyFont="1" applyBorder="1" applyAlignment="1">
      <alignment horizontal="center" vertical="center"/>
    </xf>
    <xf numFmtId="0" fontId="46" fillId="0" borderId="0" xfId="53" applyNumberFormat="1" applyFont="1" applyFill="1" applyBorder="1" applyAlignment="1" applyProtection="1"/>
    <xf numFmtId="7" fontId="37" fillId="0" borderId="0" xfId="53" applyNumberFormat="1" applyFont="1" applyAlignment="1">
      <alignment horizontal="right" vertical="center"/>
    </xf>
    <xf numFmtId="7" fontId="37" fillId="0" borderId="45" xfId="53" applyNumberFormat="1" applyFont="1" applyBorder="1" applyAlignment="1">
      <alignment horizontal="right" vertical="center"/>
    </xf>
    <xf numFmtId="7" fontId="37" fillId="0" borderId="46" xfId="53" applyNumberFormat="1" applyFont="1" applyBorder="1" applyAlignment="1">
      <alignment horizontal="right" vertical="center"/>
    </xf>
    <xf numFmtId="7" fontId="37" fillId="0" borderId="47" xfId="53" applyNumberFormat="1" applyFont="1" applyBorder="1" applyAlignment="1">
      <alignment horizontal="right" vertical="center"/>
    </xf>
    <xf numFmtId="0" fontId="35" fillId="0" borderId="0" xfId="54" applyFont="1" applyAlignment="1">
      <alignment horizontal="center" vertical="center"/>
    </xf>
    <xf numFmtId="0" fontId="35" fillId="0" borderId="44" xfId="54" applyFont="1" applyBorder="1" applyAlignment="1">
      <alignment horizontal="center" vertical="center"/>
    </xf>
    <xf numFmtId="0" fontId="46" fillId="0" borderId="0" xfId="54" applyNumberFormat="1" applyFont="1" applyFill="1" applyBorder="1" applyAlignment="1" applyProtection="1"/>
    <xf numFmtId="7" fontId="37" fillId="0" borderId="0" xfId="54" applyNumberFormat="1" applyFont="1" applyAlignment="1">
      <alignment horizontal="right" vertical="center"/>
    </xf>
    <xf numFmtId="7" fontId="37" fillId="0" borderId="45" xfId="54" applyNumberFormat="1" applyFont="1" applyBorder="1" applyAlignment="1">
      <alignment horizontal="right" vertical="center"/>
    </xf>
    <xf numFmtId="7" fontId="37" fillId="0" borderId="44" xfId="54" applyNumberFormat="1" applyFont="1" applyBorder="1" applyAlignment="1">
      <alignment horizontal="right" vertical="center"/>
    </xf>
    <xf numFmtId="7" fontId="43" fillId="0" borderId="0" xfId="54" applyNumberFormat="1" applyFont="1" applyAlignment="1">
      <alignment horizontal="right" vertical="center"/>
    </xf>
    <xf numFmtId="7" fontId="43" fillId="0" borderId="47" xfId="54" applyNumberFormat="1" applyFont="1" applyBorder="1" applyAlignment="1">
      <alignment horizontal="right" vertical="center"/>
    </xf>
    <xf numFmtId="0" fontId="37" fillId="0" borderId="0" xfId="53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Fill="1"/>
    <xf numFmtId="0" fontId="7" fillId="0" borderId="0" xfId="0" applyFont="1" applyFill="1"/>
    <xf numFmtId="0" fontId="1" fillId="0" borderId="0" xfId="0" applyFont="1" applyFill="1"/>
    <xf numFmtId="14" fontId="7" fillId="0" borderId="0" xfId="0" applyNumberFormat="1" applyFont="1" applyFill="1"/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6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18" fillId="0" borderId="17" xfId="36" applyFill="1" applyBorder="1" applyAlignment="1" applyProtection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3" fillId="0" borderId="15" xfId="0" applyFont="1" applyFill="1" applyBorder="1"/>
    <xf numFmtId="0" fontId="2" fillId="0" borderId="16" xfId="0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21" xfId="0" applyFont="1" applyFill="1" applyBorder="1"/>
    <xf numFmtId="0" fontId="2" fillId="0" borderId="22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0" fontId="2" fillId="0" borderId="22" xfId="47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167" fontId="7" fillId="0" borderId="41" xfId="47" applyNumberFormat="1" applyFont="1" applyFill="1" applyBorder="1" applyAlignment="1">
      <alignment horizontal="center"/>
    </xf>
    <xf numFmtId="168" fontId="7" fillId="0" borderId="34" xfId="0" applyNumberFormat="1" applyFont="1" applyFill="1" applyBorder="1" applyAlignment="1">
      <alignment horizontal="center"/>
    </xf>
    <xf numFmtId="5" fontId="7" fillId="0" borderId="34" xfId="0" applyNumberFormat="1" applyFont="1" applyFill="1" applyBorder="1" applyAlignment="1">
      <alignment horizontal="center"/>
    </xf>
    <xf numFmtId="168" fontId="7" fillId="0" borderId="49" xfId="0" applyNumberFormat="1" applyFont="1" applyFill="1" applyBorder="1" applyAlignment="1">
      <alignment horizontal="center"/>
    </xf>
    <xf numFmtId="10" fontId="26" fillId="0" borderId="41" xfId="47" applyNumberFormat="1" applyFont="1" applyFill="1" applyBorder="1" applyAlignment="1">
      <alignment horizontal="center"/>
    </xf>
    <xf numFmtId="14" fontId="7" fillId="0" borderId="43" xfId="0" applyNumberFormat="1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7" fontId="7" fillId="0" borderId="42" xfId="47" applyNumberFormat="1" applyFont="1" applyFill="1" applyBorder="1" applyAlignment="1">
      <alignment horizontal="center"/>
    </xf>
    <xf numFmtId="168" fontId="7" fillId="0" borderId="35" xfId="0" applyNumberFormat="1" applyFont="1" applyFill="1" applyBorder="1" applyAlignment="1">
      <alignment horizontal="center"/>
    </xf>
    <xf numFmtId="5" fontId="7" fillId="0" borderId="35" xfId="0" applyNumberFormat="1" applyFont="1" applyFill="1" applyBorder="1" applyAlignment="1">
      <alignment horizontal="center"/>
    </xf>
    <xf numFmtId="168" fontId="7" fillId="0" borderId="50" xfId="0" applyNumberFormat="1" applyFont="1" applyFill="1" applyBorder="1" applyAlignment="1">
      <alignment horizontal="center"/>
    </xf>
    <xf numFmtId="10" fontId="26" fillId="0" borderId="42" xfId="47" applyNumberFormat="1" applyFont="1" applyFill="1" applyBorder="1" applyAlignment="1">
      <alignment horizontal="center"/>
    </xf>
    <xf numFmtId="14" fontId="7" fillId="0" borderId="12" xfId="47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4" fontId="1" fillId="0" borderId="12" xfId="47" applyNumberForma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/>
    <xf numFmtId="0" fontId="7" fillId="0" borderId="5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0" fontId="7" fillId="0" borderId="40" xfId="47" applyNumberFormat="1" applyFont="1" applyFill="1" applyBorder="1" applyAlignment="1">
      <alignment horizontal="center"/>
    </xf>
    <xf numFmtId="168" fontId="7" fillId="0" borderId="36" xfId="0" applyNumberFormat="1" applyFont="1" applyFill="1" applyBorder="1" applyAlignment="1">
      <alignment horizontal="center"/>
    </xf>
    <xf numFmtId="168" fontId="7" fillId="0" borderId="51" xfId="0" applyNumberFormat="1" applyFont="1" applyFill="1" applyBorder="1" applyAlignment="1">
      <alignment horizontal="center"/>
    </xf>
    <xf numFmtId="10" fontId="26" fillId="0" borderId="40" xfId="47" applyNumberFormat="1" applyFont="1" applyFill="1" applyBorder="1" applyAlignment="1">
      <alignment horizontal="center"/>
    </xf>
    <xf numFmtId="14" fontId="7" fillId="0" borderId="26" xfId="47" applyNumberFormat="1" applyFont="1" applyFill="1" applyBorder="1" applyAlignment="1">
      <alignment horizontal="center"/>
    </xf>
    <xf numFmtId="0" fontId="2" fillId="0" borderId="24" xfId="0" applyFont="1" applyFill="1" applyBorder="1"/>
    <xf numFmtId="0" fontId="7" fillId="0" borderId="51" xfId="0" applyFont="1" applyFill="1" applyBorder="1"/>
    <xf numFmtId="0" fontId="7" fillId="0" borderId="36" xfId="0" applyFont="1" applyFill="1" applyBorder="1"/>
    <xf numFmtId="10" fontId="7" fillId="0" borderId="40" xfId="47" applyNumberFormat="1" applyFont="1" applyFill="1" applyBorder="1"/>
    <xf numFmtId="168" fontId="2" fillId="0" borderId="36" xfId="28" applyNumberFormat="1" applyFont="1" applyFill="1" applyBorder="1"/>
    <xf numFmtId="5" fontId="2" fillId="0" borderId="36" xfId="28" applyNumberFormat="1" applyFont="1" applyFill="1" applyBorder="1"/>
    <xf numFmtId="168" fontId="2" fillId="0" borderId="51" xfId="28" applyNumberFormat="1" applyFont="1" applyFill="1" applyBorder="1"/>
    <xf numFmtId="10" fontId="27" fillId="0" borderId="42" xfId="47" applyNumberFormat="1" applyFont="1" applyFill="1" applyBorder="1" applyAlignment="1">
      <alignment horizontal="center"/>
    </xf>
    <xf numFmtId="10" fontId="2" fillId="0" borderId="26" xfId="47" applyNumberFormat="1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29" xfId="0" applyFont="1" applyFill="1" applyBorder="1"/>
    <xf numFmtId="0" fontId="5" fillId="0" borderId="0" xfId="0" applyFont="1" applyFill="1"/>
    <xf numFmtId="177" fontId="4" fillId="0" borderId="29" xfId="0" applyNumberFormat="1" applyFont="1" applyFill="1" applyBorder="1"/>
    <xf numFmtId="7" fontId="4" fillId="0" borderId="29" xfId="0" applyNumberFormat="1" applyFont="1" applyFill="1" applyBorder="1"/>
    <xf numFmtId="0" fontId="4" fillId="0" borderId="29" xfId="0" applyFont="1" applyFill="1" applyBorder="1"/>
    <xf numFmtId="0" fontId="5" fillId="0" borderId="38" xfId="0" applyFont="1" applyFill="1" applyBorder="1"/>
    <xf numFmtId="0" fontId="5" fillId="0" borderId="13" xfId="0" applyFont="1" applyFill="1" applyBorder="1"/>
    <xf numFmtId="0" fontId="5" fillId="0" borderId="17" xfId="0" applyFont="1" applyFill="1" applyBorder="1"/>
    <xf numFmtId="0" fontId="5" fillId="0" borderId="14" xfId="0" applyFont="1" applyFill="1" applyBorder="1"/>
    <xf numFmtId="0" fontId="5" fillId="0" borderId="16" xfId="0" applyFont="1" applyFill="1" applyBorder="1"/>
    <xf numFmtId="0" fontId="0" fillId="0" borderId="0" xfId="0" applyFill="1"/>
    <xf numFmtId="0" fontId="2" fillId="0" borderId="21" xfId="0" applyFont="1" applyFill="1" applyBorder="1"/>
    <xf numFmtId="0" fontId="2" fillId="0" borderId="29" xfId="0" applyFont="1" applyFill="1" applyBorder="1"/>
    <xf numFmtId="0" fontId="2" fillId="0" borderId="25" xfId="0" applyFont="1" applyFill="1" applyBorder="1"/>
    <xf numFmtId="0" fontId="5" fillId="0" borderId="18" xfId="0" applyFont="1" applyFill="1" applyBorder="1"/>
    <xf numFmtId="0" fontId="2" fillId="0" borderId="0" xfId="0" applyFont="1" applyFill="1"/>
    <xf numFmtId="0" fontId="7" fillId="0" borderId="27" xfId="0" applyFont="1" applyFill="1" applyBorder="1"/>
    <xf numFmtId="0" fontId="7" fillId="0" borderId="29" xfId="0" applyFont="1" applyFill="1" applyBorder="1"/>
    <xf numFmtId="5" fontId="7" fillId="0" borderId="34" xfId="28" applyNumberFormat="1" applyFont="1" applyFill="1" applyBorder="1" applyAlignment="1">
      <alignment horizontal="right"/>
    </xf>
    <xf numFmtId="5" fontId="7" fillId="0" borderId="41" xfId="28" applyNumberFormat="1" applyFont="1" applyFill="1" applyBorder="1" applyAlignment="1">
      <alignment horizontal="right"/>
    </xf>
    <xf numFmtId="5" fontId="7" fillId="0" borderId="38" xfId="28" applyNumberFormat="1" applyFont="1" applyFill="1" applyBorder="1" applyAlignment="1">
      <alignment horizontal="right"/>
    </xf>
    <xf numFmtId="7" fontId="7" fillId="0" borderId="0" xfId="0" applyNumberFormat="1" applyFont="1" applyFill="1"/>
    <xf numFmtId="0" fontId="2" fillId="0" borderId="27" xfId="0" applyFont="1" applyFill="1" applyBorder="1" applyAlignment="1">
      <alignment horizontal="left"/>
    </xf>
    <xf numFmtId="0" fontId="5" fillId="0" borderId="41" xfId="0" applyFont="1" applyFill="1" applyBorder="1"/>
    <xf numFmtId="5" fontId="7" fillId="0" borderId="39" xfId="0" applyNumberFormat="1" applyFont="1" applyFill="1" applyBorder="1" applyAlignment="1">
      <alignment horizontal="right"/>
    </xf>
    <xf numFmtId="5" fontId="7" fillId="0" borderId="35" xfId="28" applyNumberFormat="1" applyFont="1" applyFill="1" applyBorder="1" applyAlignment="1">
      <alignment horizontal="right"/>
    </xf>
    <xf numFmtId="5" fontId="7" fillId="0" borderId="42" xfId="0" applyNumberFormat="1" applyFont="1" applyFill="1" applyBorder="1" applyAlignment="1">
      <alignment horizontal="right"/>
    </xf>
    <xf numFmtId="5" fontId="7" fillId="0" borderId="12" xfId="28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0" fontId="5" fillId="0" borderId="42" xfId="0" applyFont="1" applyFill="1" applyBorder="1"/>
    <xf numFmtId="5" fontId="2" fillId="0" borderId="35" xfId="28" applyNumberFormat="1" applyFont="1" applyFill="1" applyBorder="1" applyAlignment="1">
      <alignment horizontal="right"/>
    </xf>
    <xf numFmtId="5" fontId="2" fillId="0" borderId="42" xfId="0" applyNumberFormat="1" applyFont="1" applyFill="1" applyBorder="1" applyAlignment="1">
      <alignment horizontal="right"/>
    </xf>
    <xf numFmtId="5" fontId="2" fillId="0" borderId="12" xfId="28" applyNumberFormat="1" applyFont="1" applyFill="1" applyBorder="1" applyAlignment="1">
      <alignment horizontal="right"/>
    </xf>
    <xf numFmtId="43" fontId="7" fillId="0" borderId="0" xfId="0" applyNumberFormat="1" applyFont="1" applyFill="1"/>
    <xf numFmtId="0" fontId="2" fillId="0" borderId="11" xfId="0" applyFont="1" applyFill="1" applyBorder="1"/>
    <xf numFmtId="5" fontId="2" fillId="0" borderId="42" xfId="28" applyNumberFormat="1" applyFont="1" applyFill="1" applyBorder="1" applyAlignment="1">
      <alignment horizontal="right"/>
    </xf>
    <xf numFmtId="7" fontId="2" fillId="0" borderId="0" xfId="0" applyNumberFormat="1" applyFont="1" applyFill="1"/>
    <xf numFmtId="0" fontId="7" fillId="0" borderId="35" xfId="0" applyFont="1" applyFill="1" applyBorder="1"/>
    <xf numFmtId="0" fontId="7" fillId="0" borderId="42" xfId="0" applyFont="1" applyFill="1" applyBorder="1"/>
    <xf numFmtId="0" fontId="1" fillId="0" borderId="11" xfId="0" applyFont="1" applyFill="1" applyBorder="1" applyAlignment="1">
      <alignment horizontal="left" indent="1"/>
    </xf>
    <xf numFmtId="10" fontId="7" fillId="0" borderId="35" xfId="47" applyNumberFormat="1" applyFont="1" applyFill="1" applyBorder="1"/>
    <xf numFmtId="10" fontId="7" fillId="0" borderId="12" xfId="47" applyNumberFormat="1" applyFont="1" applyFill="1" applyBorder="1"/>
    <xf numFmtId="171" fontId="7" fillId="0" borderId="35" xfId="0" applyNumberFormat="1" applyFont="1" applyFill="1" applyBorder="1"/>
    <xf numFmtId="171" fontId="7" fillId="0" borderId="12" xfId="0" applyNumberFormat="1" applyFont="1" applyFill="1" applyBorder="1"/>
    <xf numFmtId="3" fontId="7" fillId="0" borderId="35" xfId="0" applyNumberFormat="1" applyFont="1" applyFill="1" applyBorder="1"/>
    <xf numFmtId="37" fontId="7" fillId="0" borderId="42" xfId="0" applyNumberFormat="1" applyFont="1" applyFill="1" applyBorder="1"/>
    <xf numFmtId="3" fontId="7" fillId="0" borderId="12" xfId="0" applyNumberFormat="1" applyFont="1" applyFill="1" applyBorder="1"/>
    <xf numFmtId="5" fontId="7" fillId="0" borderId="35" xfId="28" applyNumberFormat="1" applyFont="1" applyFill="1" applyBorder="1"/>
    <xf numFmtId="5" fontId="7" fillId="0" borderId="12" xfId="28" applyNumberFormat="1" applyFont="1" applyFill="1" applyBorder="1"/>
    <xf numFmtId="3" fontId="7" fillId="0" borderId="36" xfId="0" applyNumberFormat="1" applyFont="1" applyFill="1" applyBorder="1" applyAlignment="1">
      <alignment horizontal="right"/>
    </xf>
    <xf numFmtId="0" fontId="7" fillId="0" borderId="40" xfId="0" applyFont="1" applyFill="1" applyBorder="1"/>
    <xf numFmtId="1" fontId="7" fillId="0" borderId="26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 indent="1"/>
    </xf>
    <xf numFmtId="0" fontId="5" fillId="0" borderId="40" xfId="0" applyFont="1" applyFill="1" applyBorder="1"/>
    <xf numFmtId="5" fontId="7" fillId="0" borderId="37" xfId="0" applyNumberFormat="1" applyFont="1" applyFill="1" applyBorder="1" applyAlignment="1">
      <alignment horizontal="right"/>
    </xf>
    <xf numFmtId="5" fontId="7" fillId="0" borderId="38" xfId="0" applyNumberFormat="1" applyFont="1" applyFill="1" applyBorder="1" applyAlignment="1">
      <alignment horizontal="right"/>
    </xf>
    <xf numFmtId="5" fontId="0" fillId="0" borderId="0" xfId="0" applyNumberFormat="1" applyFill="1"/>
    <xf numFmtId="0" fontId="7" fillId="0" borderId="13" xfId="0" applyFont="1" applyFill="1" applyBorder="1" applyAlignment="1">
      <alignment horizontal="left" indent="1"/>
    </xf>
    <xf numFmtId="5" fontId="7" fillId="0" borderId="14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2" fillId="0" borderId="19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5" fontId="7" fillId="0" borderId="43" xfId="28" applyNumberFormat="1" applyFont="1" applyFill="1" applyBorder="1" applyAlignment="1">
      <alignment horizontal="right"/>
    </xf>
    <xf numFmtId="5" fontId="7" fillId="0" borderId="49" xfId="28" applyNumberFormat="1" applyFont="1" applyFill="1" applyBorder="1" applyAlignment="1">
      <alignment horizontal="right"/>
    </xf>
    <xf numFmtId="0" fontId="42" fillId="0" borderId="27" xfId="0" applyFont="1" applyFill="1" applyBorder="1"/>
    <xf numFmtId="176" fontId="2" fillId="0" borderId="38" xfId="0" applyNumberFormat="1" applyFont="1" applyFill="1" applyBorder="1"/>
    <xf numFmtId="5" fontId="7" fillId="0" borderId="50" xfId="0" applyNumberFormat="1" applyFont="1" applyFill="1" applyBorder="1" applyAlignment="1">
      <alignment horizontal="right"/>
    </xf>
    <xf numFmtId="176" fontId="2" fillId="0" borderId="12" xfId="0" applyNumberFormat="1" applyFont="1" applyFill="1" applyBorder="1"/>
    <xf numFmtId="0" fontId="5" fillId="0" borderId="24" xfId="0" applyFont="1" applyFill="1" applyBorder="1"/>
    <xf numFmtId="176" fontId="2" fillId="0" borderId="26" xfId="0" applyNumberFormat="1" applyFont="1" applyFill="1" applyBorder="1"/>
    <xf numFmtId="5" fontId="7" fillId="0" borderId="51" xfId="0" applyNumberFormat="1" applyFont="1" applyFill="1" applyBorder="1" applyAlignment="1">
      <alignment horizontal="right"/>
    </xf>
    <xf numFmtId="0" fontId="2" fillId="0" borderId="13" xfId="0" applyFont="1" applyFill="1" applyBorder="1"/>
    <xf numFmtId="0" fontId="7" fillId="0" borderId="17" xfId="0" applyFont="1" applyFill="1" applyBorder="1"/>
    <xf numFmtId="176" fontId="2" fillId="0" borderId="14" xfId="0" applyNumberFormat="1" applyFont="1" applyFill="1" applyBorder="1"/>
    <xf numFmtId="5" fontId="2" fillId="0" borderId="50" xfId="0" applyNumberFormat="1" applyFont="1" applyFill="1" applyBorder="1" applyAlignment="1">
      <alignment horizontal="right"/>
    </xf>
    <xf numFmtId="5" fontId="2" fillId="0" borderId="39" xfId="0" applyNumberFormat="1" applyFont="1" applyFill="1" applyBorder="1" applyAlignment="1">
      <alignment horizontal="right"/>
    </xf>
    <xf numFmtId="0" fontId="7" fillId="0" borderId="50" xfId="0" applyFont="1" applyFill="1" applyBorder="1"/>
    <xf numFmtId="0" fontId="7" fillId="0" borderId="39" xfId="0" applyFont="1" applyFill="1" applyBorder="1"/>
    <xf numFmtId="0" fontId="7" fillId="0" borderId="39" xfId="0" applyFont="1" applyFill="1" applyBorder="1" applyAlignment="1">
      <alignment horizontal="center"/>
    </xf>
    <xf numFmtId="0" fontId="0" fillId="0" borderId="16" xfId="0" applyFill="1" applyBorder="1"/>
    <xf numFmtId="0" fontId="7" fillId="0" borderId="37" xfId="0" applyFont="1" applyFill="1" applyBorder="1" applyAlignment="1">
      <alignment horizontal="center"/>
    </xf>
    <xf numFmtId="0" fontId="0" fillId="0" borderId="29" xfId="0" applyFill="1" applyBorder="1"/>
    <xf numFmtId="0" fontId="0" fillId="0" borderId="24" xfId="0" applyFill="1" applyBorder="1"/>
    <xf numFmtId="0" fontId="0" fillId="0" borderId="17" xfId="0" applyFill="1" applyBorder="1"/>
    <xf numFmtId="0" fontId="7" fillId="0" borderId="34" xfId="0" applyFont="1" applyFill="1" applyBorder="1"/>
    <xf numFmtId="0" fontId="7" fillId="0" borderId="41" xfId="0" applyFont="1" applyFill="1" applyBorder="1"/>
    <xf numFmtId="164" fontId="7" fillId="0" borderId="38" xfId="28" applyNumberFormat="1" applyFont="1" applyFill="1" applyBorder="1"/>
    <xf numFmtId="5" fontId="7" fillId="0" borderId="35" xfId="0" applyNumberFormat="1" applyFont="1" applyFill="1" applyBorder="1" applyAlignment="1">
      <alignment horizontal="right"/>
    </xf>
    <xf numFmtId="5" fontId="7" fillId="0" borderId="0" xfId="0" applyNumberFormat="1" applyFont="1" applyFill="1" applyAlignment="1">
      <alignment horizontal="right"/>
    </xf>
    <xf numFmtId="5" fontId="7" fillId="0" borderId="0" xfId="0" applyNumberFormat="1" applyFont="1" applyFill="1"/>
    <xf numFmtId="0" fontId="2" fillId="0" borderId="34" xfId="0" applyFont="1" applyFill="1" applyBorder="1"/>
    <xf numFmtId="0" fontId="2" fillId="0" borderId="4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8" fontId="7" fillId="0" borderId="49" xfId="0" applyNumberFormat="1" applyFont="1" applyFill="1" applyBorder="1"/>
    <xf numFmtId="165" fontId="7" fillId="0" borderId="34" xfId="47" applyNumberFormat="1" applyFont="1" applyFill="1" applyBorder="1"/>
    <xf numFmtId="175" fontId="2" fillId="0" borderId="12" xfId="47" applyNumberFormat="1" applyFont="1" applyFill="1" applyBorder="1" applyAlignment="1">
      <alignment horizontal="right"/>
    </xf>
    <xf numFmtId="168" fontId="7" fillId="0" borderId="51" xfId="0" applyNumberFormat="1" applyFont="1" applyFill="1" applyBorder="1"/>
    <xf numFmtId="165" fontId="7" fillId="0" borderId="36" xfId="47" applyNumberFormat="1" applyFont="1" applyFill="1" applyBorder="1"/>
    <xf numFmtId="175" fontId="2" fillId="0" borderId="26" xfId="47" applyNumberFormat="1" applyFont="1" applyFill="1" applyBorder="1" applyAlignment="1">
      <alignment horizontal="right"/>
    </xf>
    <xf numFmtId="168" fontId="7" fillId="0" borderId="19" xfId="0" applyNumberFormat="1" applyFont="1" applyFill="1" applyBorder="1"/>
    <xf numFmtId="165" fontId="7" fillId="0" borderId="36" xfId="0" applyNumberFormat="1" applyFont="1" applyFill="1" applyBorder="1"/>
    <xf numFmtId="10" fontId="7" fillId="0" borderId="12" xfId="47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168" fontId="7" fillId="0" borderId="34" xfId="0" applyNumberFormat="1" applyFont="1" applyFill="1" applyBorder="1"/>
    <xf numFmtId="165" fontId="7" fillId="0" borderId="49" xfId="47" applyNumberFormat="1" applyFont="1" applyFill="1" applyBorder="1"/>
    <xf numFmtId="172" fontId="2" fillId="0" borderId="43" xfId="47" applyNumberFormat="1" applyFont="1" applyFill="1" applyBorder="1" applyAlignment="1">
      <alignment horizontal="right"/>
    </xf>
    <xf numFmtId="168" fontId="7" fillId="0" borderId="35" xfId="0" applyNumberFormat="1" applyFont="1" applyFill="1" applyBorder="1"/>
    <xf numFmtId="165" fontId="7" fillId="0" borderId="50" xfId="47" applyNumberFormat="1" applyFont="1" applyFill="1" applyBorder="1"/>
    <xf numFmtId="172" fontId="2" fillId="0" borderId="39" xfId="47" applyNumberFormat="1" applyFont="1" applyFill="1" applyBorder="1" applyAlignment="1">
      <alignment horizontal="right"/>
    </xf>
    <xf numFmtId="5" fontId="7" fillId="0" borderId="36" xfId="0" applyNumberFormat="1" applyFont="1" applyFill="1" applyBorder="1" applyAlignment="1">
      <alignment horizontal="right"/>
    </xf>
    <xf numFmtId="5" fontId="7" fillId="0" borderId="24" xfId="0" applyNumberFormat="1" applyFont="1" applyFill="1" applyBorder="1" applyAlignment="1">
      <alignment horizontal="right"/>
    </xf>
    <xf numFmtId="5" fontId="2" fillId="0" borderId="34" xfId="0" applyNumberFormat="1" applyFont="1" applyFill="1" applyBorder="1" applyAlignment="1">
      <alignment horizontal="right"/>
    </xf>
    <xf numFmtId="5" fontId="2" fillId="0" borderId="12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wrapText="1" indent="1"/>
    </xf>
    <xf numFmtId="5" fontId="7" fillId="0" borderId="12" xfId="0" applyNumberFormat="1" applyFont="1" applyFill="1" applyBorder="1" applyAlignment="1">
      <alignment horizontal="right"/>
    </xf>
    <xf numFmtId="0" fontId="5" fillId="0" borderId="11" xfId="0" applyFont="1" applyFill="1" applyBorder="1"/>
    <xf numFmtId="0" fontId="5" fillId="0" borderId="36" xfId="0" applyFont="1" applyFill="1" applyBorder="1"/>
    <xf numFmtId="0" fontId="5" fillId="0" borderId="51" xfId="0" applyFont="1" applyFill="1" applyBorder="1"/>
    <xf numFmtId="0" fontId="5" fillId="0" borderId="37" xfId="0" applyFont="1" applyFill="1" applyBorder="1"/>
    <xf numFmtId="0" fontId="7" fillId="0" borderId="11" xfId="0" applyFont="1" applyFill="1" applyBorder="1" applyAlignment="1">
      <alignment horizontal="left"/>
    </xf>
    <xf numFmtId="168" fontId="7" fillId="0" borderId="36" xfId="0" applyNumberFormat="1" applyFont="1" applyFill="1" applyBorder="1"/>
    <xf numFmtId="0" fontId="2" fillId="0" borderId="11" xfId="0" applyFont="1" applyFill="1" applyBorder="1" applyAlignment="1">
      <alignment horizontal="left" indent="1"/>
    </xf>
    <xf numFmtId="168" fontId="2" fillId="0" borderId="19" xfId="0" applyNumberFormat="1" applyFont="1" applyFill="1" applyBorder="1"/>
    <xf numFmtId="9" fontId="2" fillId="0" borderId="36" xfId="47" applyFont="1" applyFill="1" applyBorder="1"/>
    <xf numFmtId="10" fontId="2" fillId="0" borderId="37" xfId="47" applyNumberFormat="1" applyFont="1" applyFill="1" applyBorder="1"/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5" fontId="1" fillId="0" borderId="35" xfId="0" applyNumberFormat="1" applyFont="1" applyFill="1" applyBorder="1" applyAlignment="1">
      <alignment horizontal="right"/>
    </xf>
    <xf numFmtId="5" fontId="7" fillId="0" borderId="26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7" fontId="7" fillId="0" borderId="35" xfId="0" applyNumberFormat="1" applyFont="1" applyFill="1" applyBorder="1" applyAlignment="1">
      <alignment horizontal="right"/>
    </xf>
    <xf numFmtId="7" fontId="7" fillId="0" borderId="0" xfId="0" applyNumberFormat="1" applyFont="1" applyFill="1" applyAlignment="1">
      <alignment horizontal="right"/>
    </xf>
    <xf numFmtId="7" fontId="7" fillId="0" borderId="39" xfId="0" applyNumberFormat="1" applyFont="1" applyFill="1" applyBorder="1" applyAlignment="1">
      <alignment horizontal="right"/>
    </xf>
    <xf numFmtId="10" fontId="7" fillId="0" borderId="39" xfId="47" applyNumberFormat="1" applyFont="1" applyFill="1" applyBorder="1" applyAlignment="1">
      <alignment horizontal="right"/>
    </xf>
    <xf numFmtId="10" fontId="7" fillId="0" borderId="42" xfId="47" applyNumberFormat="1" applyFont="1" applyFill="1" applyBorder="1" applyAlignment="1">
      <alignment horizontal="right"/>
    </xf>
    <xf numFmtId="10" fontId="7" fillId="0" borderId="40" xfId="47" applyNumberFormat="1" applyFont="1" applyFill="1" applyBorder="1" applyAlignment="1">
      <alignment horizontal="right"/>
    </xf>
    <xf numFmtId="0" fontId="4" fillId="0" borderId="27" xfId="0" applyFont="1" applyFill="1" applyBorder="1"/>
    <xf numFmtId="0" fontId="4" fillId="0" borderId="13" xfId="0" applyFont="1" applyFill="1" applyBorder="1"/>
    <xf numFmtId="0" fontId="4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3" fontId="2" fillId="0" borderId="19" xfId="28" applyFont="1" applyFill="1" applyBorder="1" applyAlignment="1">
      <alignment horizontal="center"/>
    </xf>
    <xf numFmtId="43" fontId="2" fillId="0" borderId="18" xfId="28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1" fontId="7" fillId="0" borderId="35" xfId="0" applyNumberFormat="1" applyFont="1" applyFill="1" applyBorder="1" applyAlignment="1">
      <alignment horizontal="right"/>
    </xf>
    <xf numFmtId="168" fontId="7" fillId="0" borderId="35" xfId="0" applyNumberFormat="1" applyFont="1" applyFill="1" applyBorder="1" applyAlignment="1">
      <alignment horizontal="right"/>
    </xf>
    <xf numFmtId="10" fontId="7" fillId="0" borderId="34" xfId="0" applyNumberFormat="1" applyFont="1" applyFill="1" applyBorder="1" applyAlignment="1">
      <alignment horizontal="right"/>
    </xf>
    <xf numFmtId="10" fontId="7" fillId="0" borderId="12" xfId="0" applyNumberFormat="1" applyFont="1" applyFill="1" applyBorder="1" applyAlignment="1">
      <alignment horizontal="right"/>
    </xf>
    <xf numFmtId="10" fontId="7" fillId="0" borderId="35" xfId="0" applyNumberFormat="1" applyFont="1" applyFill="1" applyBorder="1" applyAlignment="1">
      <alignment horizontal="right"/>
    </xf>
    <xf numFmtId="41" fontId="7" fillId="0" borderId="36" xfId="0" applyNumberFormat="1" applyFont="1" applyFill="1" applyBorder="1" applyAlignment="1">
      <alignment horizontal="right"/>
    </xf>
    <xf numFmtId="168" fontId="7" fillId="0" borderId="36" xfId="0" applyNumberFormat="1" applyFont="1" applyFill="1" applyBorder="1" applyAlignment="1">
      <alignment horizontal="right"/>
    </xf>
    <xf numFmtId="10" fontId="7" fillId="0" borderId="36" xfId="0" applyNumberFormat="1" applyFont="1" applyFill="1" applyBorder="1" applyAlignment="1">
      <alignment horizontal="right"/>
    </xf>
    <xf numFmtId="10" fontId="7" fillId="0" borderId="26" xfId="0" applyNumberFormat="1" applyFont="1" applyFill="1" applyBorder="1" applyAlignment="1">
      <alignment horizontal="right"/>
    </xf>
    <xf numFmtId="41" fontId="2" fillId="0" borderId="36" xfId="28" applyNumberFormat="1" applyFont="1" applyFill="1" applyBorder="1"/>
    <xf numFmtId="10" fontId="2" fillId="0" borderId="36" xfId="28" applyNumberFormat="1" applyFont="1" applyFill="1" applyBorder="1"/>
    <xf numFmtId="10" fontId="2" fillId="0" borderId="37" xfId="28" applyNumberFormat="1" applyFont="1" applyFill="1" applyBorder="1"/>
    <xf numFmtId="10" fontId="5" fillId="0" borderId="29" xfId="47" applyNumberFormat="1" applyFont="1" applyFill="1" applyBorder="1"/>
    <xf numFmtId="10" fontId="5" fillId="0" borderId="38" xfId="47" applyNumberFormat="1" applyFont="1" applyFill="1" applyBorder="1"/>
    <xf numFmtId="10" fontId="5" fillId="0" borderId="17" xfId="47" applyNumberFormat="1" applyFont="1" applyFill="1" applyBorder="1"/>
    <xf numFmtId="10" fontId="5" fillId="0" borderId="14" xfId="47" applyNumberFormat="1" applyFont="1" applyFill="1" applyBorder="1"/>
    <xf numFmtId="10" fontId="5" fillId="0" borderId="0" xfId="47" applyNumberFormat="1" applyFont="1" applyFill="1"/>
    <xf numFmtId="41" fontId="7" fillId="0" borderId="34" xfId="0" applyNumberFormat="1" applyFont="1" applyFill="1" applyBorder="1" applyAlignment="1">
      <alignment horizontal="right"/>
    </xf>
    <xf numFmtId="41" fontId="7" fillId="0" borderId="0" xfId="0" applyNumberFormat="1" applyFont="1" applyFill="1" applyBorder="1" applyAlignment="1">
      <alignment horizontal="right"/>
    </xf>
    <xf numFmtId="168" fontId="7" fillId="0" borderId="34" xfId="0" applyNumberFormat="1" applyFont="1" applyFill="1" applyBorder="1" applyAlignment="1">
      <alignment horizontal="right"/>
    </xf>
    <xf numFmtId="41" fontId="7" fillId="0" borderId="24" xfId="0" applyNumberFormat="1" applyFont="1" applyFill="1" applyBorder="1" applyAlignment="1">
      <alignment horizontal="right"/>
    </xf>
    <xf numFmtId="168" fontId="7" fillId="0" borderId="24" xfId="0" applyNumberFormat="1" applyFont="1" applyFill="1" applyBorder="1" applyAlignment="1">
      <alignment horizontal="right"/>
    </xf>
    <xf numFmtId="0" fontId="7" fillId="0" borderId="28" xfId="0" applyFont="1" applyFill="1" applyBorder="1"/>
    <xf numFmtId="0" fontId="4" fillId="0" borderId="0" xfId="0" applyFont="1" applyFill="1"/>
    <xf numFmtId="37" fontId="45" fillId="0" borderId="0" xfId="0" applyNumberFormat="1" applyFont="1" applyFill="1"/>
    <xf numFmtId="10" fontId="5" fillId="0" borderId="12" xfId="47" applyNumberFormat="1" applyFont="1" applyFill="1" applyBorder="1"/>
    <xf numFmtId="0" fontId="7" fillId="0" borderId="22" xfId="0" applyFont="1" applyFill="1" applyBorder="1"/>
    <xf numFmtId="0" fontId="2" fillId="0" borderId="18" xfId="0" applyFont="1" applyFill="1" applyBorder="1" applyAlignment="1">
      <alignment horizontal="center"/>
    </xf>
    <xf numFmtId="10" fontId="7" fillId="0" borderId="43" xfId="0" applyNumberFormat="1" applyFont="1" applyFill="1" applyBorder="1" applyAlignment="1">
      <alignment horizontal="right"/>
    </xf>
    <xf numFmtId="10" fontId="7" fillId="0" borderId="39" xfId="0" applyNumberFormat="1" applyFont="1" applyFill="1" applyBorder="1" applyAlignment="1">
      <alignment horizontal="right"/>
    </xf>
    <xf numFmtId="10" fontId="7" fillId="0" borderId="37" xfId="0" applyNumberFormat="1" applyFont="1" applyFill="1" applyBorder="1" applyAlignment="1">
      <alignment horizontal="right"/>
    </xf>
    <xf numFmtId="0" fontId="7" fillId="0" borderId="18" xfId="0" applyFont="1" applyFill="1" applyBorder="1"/>
    <xf numFmtId="10" fontId="7" fillId="0" borderId="0" xfId="47" applyNumberFormat="1" applyFont="1" applyFill="1"/>
    <xf numFmtId="168" fontId="7" fillId="0" borderId="0" xfId="0" applyNumberFormat="1" applyFont="1" applyFill="1" applyAlignment="1">
      <alignment horizontal="right"/>
    </xf>
    <xf numFmtId="0" fontId="7" fillId="0" borderId="14" xfId="0" applyFont="1" applyFill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28" fillId="0" borderId="30" xfId="0" applyFont="1" applyFill="1" applyBorder="1"/>
    <xf numFmtId="0" fontId="0" fillId="0" borderId="28" xfId="0" applyFill="1" applyBorder="1"/>
    <xf numFmtId="0" fontId="0" fillId="0" borderId="11" xfId="0" applyFill="1" applyBorder="1"/>
    <xf numFmtId="0" fontId="28" fillId="0" borderId="0" xfId="0" applyFont="1" applyFill="1"/>
    <xf numFmtId="0" fontId="0" fillId="0" borderId="15" xfId="0" applyFill="1" applyBorder="1"/>
    <xf numFmtId="0" fontId="0" fillId="0" borderId="10" xfId="0" applyFill="1" applyBorder="1"/>
    <xf numFmtId="0" fontId="0" fillId="0" borderId="0" xfId="0" applyFill="1" applyBorder="1"/>
    <xf numFmtId="14" fontId="2" fillId="0" borderId="26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/>
    <xf numFmtId="5" fontId="0" fillId="0" borderId="12" xfId="0" applyNumberFormat="1" applyFill="1" applyBorder="1"/>
    <xf numFmtId="0" fontId="7" fillId="0" borderId="0" xfId="0" applyFont="1" applyFill="1" applyBorder="1"/>
    <xf numFmtId="0" fontId="0" fillId="0" borderId="12" xfId="0" applyFill="1" applyBorder="1"/>
    <xf numFmtId="5" fontId="0" fillId="0" borderId="26" xfId="0" applyNumberFormat="1" applyFill="1" applyBorder="1"/>
    <xf numFmtId="5" fontId="0" fillId="0" borderId="48" xfId="0" applyNumberFormat="1" applyFill="1" applyBorder="1"/>
    <xf numFmtId="0" fontId="1" fillId="0" borderId="0" xfId="0" applyFont="1" applyFill="1" applyBorder="1"/>
    <xf numFmtId="0" fontId="0" fillId="0" borderId="23" xfId="0" applyFill="1" applyBorder="1"/>
    <xf numFmtId="0" fontId="0" fillId="0" borderId="26" xfId="0" applyFill="1" applyBorder="1"/>
    <xf numFmtId="0" fontId="0" fillId="0" borderId="14" xfId="0" applyFill="1" applyBorder="1"/>
    <xf numFmtId="5" fontId="1" fillId="0" borderId="48" xfId="0" applyNumberFormat="1" applyFont="1" applyFill="1" applyBorder="1"/>
    <xf numFmtId="0" fontId="5" fillId="0" borderId="23" xfId="0" applyFont="1" applyFill="1" applyBorder="1"/>
    <xf numFmtId="0" fontId="5" fillId="0" borderId="26" xfId="0" applyFont="1" applyFill="1" applyBorder="1"/>
    <xf numFmtId="0" fontId="0" fillId="0" borderId="27" xfId="0" applyFill="1" applyBorder="1"/>
    <xf numFmtId="0" fontId="5" fillId="0" borderId="12" xfId="0" applyFont="1" applyFill="1" applyBorder="1"/>
    <xf numFmtId="0" fontId="0" fillId="0" borderId="0" xfId="0" applyFill="1" applyAlignment="1">
      <alignment horizontal="center"/>
    </xf>
    <xf numFmtId="7" fontId="0" fillId="0" borderId="0" xfId="0" applyNumberFormat="1" applyFill="1"/>
    <xf numFmtId="10" fontId="0" fillId="0" borderId="12" xfId="52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4" fillId="0" borderId="0" xfId="0" applyFont="1" applyFill="1" applyBorder="1"/>
    <xf numFmtId="0" fontId="29" fillId="0" borderId="0" xfId="0" applyFont="1" applyFill="1" applyBorder="1"/>
    <xf numFmtId="0" fontId="4" fillId="0" borderId="12" xfId="0" applyFont="1" applyFill="1" applyBorder="1"/>
    <xf numFmtId="0" fontId="6" fillId="0" borderId="0" xfId="0" applyFont="1" applyFill="1"/>
    <xf numFmtId="0" fontId="1" fillId="0" borderId="11" xfId="0" applyFont="1" applyFill="1" applyBorder="1"/>
    <xf numFmtId="0" fontId="4" fillId="0" borderId="14" xfId="0" applyFont="1" applyFill="1" applyBorder="1"/>
    <xf numFmtId="0" fontId="2" fillId="0" borderId="23" xfId="0" applyFont="1" applyFill="1" applyBorder="1"/>
    <xf numFmtId="10" fontId="0" fillId="0" borderId="26" xfId="52" applyNumberFormat="1" applyFont="1" applyFill="1" applyBorder="1" applyAlignment="1">
      <alignment horizontal="right"/>
    </xf>
    <xf numFmtId="0" fontId="4" fillId="0" borderId="11" xfId="0" applyFont="1" applyFill="1" applyBorder="1"/>
    <xf numFmtId="0" fontId="2" fillId="0" borderId="17" xfId="0" applyFont="1" applyFill="1" applyBorder="1"/>
    <xf numFmtId="0" fontId="0" fillId="0" borderId="31" xfId="0" applyFill="1" applyBorder="1"/>
    <xf numFmtId="0" fontId="2" fillId="0" borderId="24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5" fontId="0" fillId="0" borderId="24" xfId="0" applyNumberFormat="1" applyFill="1" applyBorder="1"/>
    <xf numFmtId="0" fontId="29" fillId="0" borderId="0" xfId="0" applyFont="1" applyFill="1"/>
    <xf numFmtId="0" fontId="2" fillId="0" borderId="15" xfId="0" applyFont="1" applyFill="1" applyBorder="1"/>
    <xf numFmtId="14" fontId="0" fillId="0" borderId="26" xfId="0" applyNumberFormat="1" applyFill="1" applyBorder="1"/>
    <xf numFmtId="168" fontId="0" fillId="0" borderId="12" xfId="0" applyNumberFormat="1" applyFill="1" applyBorder="1"/>
    <xf numFmtId="168" fontId="0" fillId="0" borderId="0" xfId="0" applyNumberFormat="1" applyFill="1"/>
    <xf numFmtId="0" fontId="0" fillId="0" borderId="13" xfId="0" applyFill="1" applyBorder="1"/>
    <xf numFmtId="0" fontId="0" fillId="0" borderId="32" xfId="0" applyFill="1" applyBorder="1"/>
    <xf numFmtId="0" fontId="0" fillId="0" borderId="54" xfId="0" applyFill="1" applyBorder="1"/>
    <xf numFmtId="0" fontId="0" fillId="0" borderId="34" xfId="0" applyFill="1" applyBorder="1"/>
    <xf numFmtId="0" fontId="0" fillId="0" borderId="43" xfId="0" applyFill="1" applyBorder="1"/>
    <xf numFmtId="168" fontId="0" fillId="0" borderId="35" xfId="0" applyNumberFormat="1" applyFill="1" applyBorder="1"/>
    <xf numFmtId="168" fontId="0" fillId="0" borderId="39" xfId="0" applyNumberFormat="1" applyFill="1" applyBorder="1"/>
    <xf numFmtId="0" fontId="0" fillId="0" borderId="33" xfId="0" applyFill="1" applyBorder="1"/>
    <xf numFmtId="0" fontId="0" fillId="0" borderId="55" xfId="0" applyFill="1" applyBorder="1"/>
    <xf numFmtId="0" fontId="1" fillId="0" borderId="54" xfId="0" applyFont="1" applyFill="1" applyBorder="1"/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- Style1" xfId="40" xr:uid="{00000000-0005-0000-0000-000028000000}"/>
    <cellStyle name="Normal 2" xfId="41" xr:uid="{00000000-0005-0000-0000-000029000000}"/>
    <cellStyle name="Normal 2 2" xfId="42" xr:uid="{00000000-0005-0000-0000-00002A000000}"/>
    <cellStyle name="Normal 3" xfId="43" xr:uid="{00000000-0005-0000-0000-00002B000000}"/>
    <cellStyle name="Normal 4" xfId="44" xr:uid="{00000000-0005-0000-0000-00002C000000}"/>
    <cellStyle name="Normal_Balance Sheet" xfId="53" xr:uid="{0EC86ED4-2F6B-4D9B-A7B5-D5754430C23D}"/>
    <cellStyle name="Normal_Income Statement" xfId="54" xr:uid="{56FE5117-E89F-4C3E-8158-CC3623A4DEF2}"/>
    <cellStyle name="Note" xfId="45" builtinId="10" customBuiltin="1"/>
    <cellStyle name="Output" xfId="46" builtinId="21" customBuiltin="1"/>
    <cellStyle name="Percent" xfId="47" builtinId="5"/>
    <cellStyle name="Percent 2" xfId="48" xr:uid="{00000000-0005-0000-0000-00003A000000}"/>
    <cellStyle name="Percent 3" xfId="52" xr:uid="{00000000-0005-0000-0000-00003B000000}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122</xdr:row>
      <xdr:rowOff>0</xdr:rowOff>
    </xdr:from>
    <xdr:to>
      <xdr:col>8</xdr:col>
      <xdr:colOff>419100</xdr:colOff>
      <xdr:row>122</xdr:row>
      <xdr:rowOff>0</xdr:rowOff>
    </xdr:to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77533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111</xdr:row>
      <xdr:rowOff>0</xdr:rowOff>
    </xdr:from>
    <xdr:to>
      <xdr:col>8</xdr:col>
      <xdr:colOff>419100</xdr:colOff>
      <xdr:row>111</xdr:row>
      <xdr:rowOff>0</xdr:rowOff>
    </xdr:to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581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113</xdr:row>
      <xdr:rowOff>0</xdr:rowOff>
    </xdr:from>
    <xdr:to>
      <xdr:col>8</xdr:col>
      <xdr:colOff>419100</xdr:colOff>
      <xdr:row>113</xdr:row>
      <xdr:rowOff>0</xdr:rowOff>
    </xdr:to>
    <xdr:sp macro="" textlink="">
      <xdr:nvSpPr>
        <xdr:cNvPr id="1248" name="AutoShape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227</xdr:row>
      <xdr:rowOff>0</xdr:rowOff>
    </xdr:from>
    <xdr:to>
      <xdr:col>11</xdr:col>
      <xdr:colOff>419100</xdr:colOff>
      <xdr:row>227</xdr:row>
      <xdr:rowOff>0</xdr:rowOff>
    </xdr:to>
    <xdr:sp macro="" textlink="">
      <xdr:nvSpPr>
        <xdr:cNvPr id="1249" name="AutoShape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227</xdr:row>
      <xdr:rowOff>0</xdr:rowOff>
    </xdr:from>
    <xdr:to>
      <xdr:col>11</xdr:col>
      <xdr:colOff>419100</xdr:colOff>
      <xdr:row>227</xdr:row>
      <xdr:rowOff>0</xdr:rowOff>
    </xdr:to>
    <xdr:sp macro="" textlink="">
      <xdr:nvSpPr>
        <xdr:cNvPr id="1250" name="AutoShape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38100</xdr:colOff>
      <xdr:row>210</xdr:row>
      <xdr:rowOff>0</xdr:rowOff>
    </xdr:from>
    <xdr:to>
      <xdr:col>14</xdr:col>
      <xdr:colOff>419100</xdr:colOff>
      <xdr:row>210</xdr:row>
      <xdr:rowOff>0</xdr:rowOff>
    </xdr:to>
    <xdr:sp macro="" textlink="">
      <xdr:nvSpPr>
        <xdr:cNvPr id="1251" name="AutoShape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 rot="-5400000">
          <a:off x="15249525" y="237648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ac.org/" TargetMode="External"/><Relationship Id="rId1" Type="http://schemas.openxmlformats.org/officeDocument/2006/relationships/hyperlink" Target="mailto:investorrelations@vsac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5"/>
  <sheetViews>
    <sheetView showGridLines="0" tabSelected="1" topLeftCell="A223" zoomScale="80" zoomScaleNormal="80" workbookViewId="0">
      <selection activeCell="F223" sqref="F223:I223"/>
    </sheetView>
  </sheetViews>
  <sheetFormatPr defaultRowHeight="12.75" x14ac:dyDescent="0.2"/>
  <cols>
    <col min="1" max="1" width="2.85546875" style="34" customWidth="1"/>
    <col min="2" max="2" width="23.85546875" style="34" customWidth="1"/>
    <col min="3" max="3" width="19.140625" style="34" customWidth="1"/>
    <col min="4" max="4" width="15.5703125" style="34" bestFit="1" customWidth="1"/>
    <col min="5" max="5" width="10" style="34" bestFit="1" customWidth="1"/>
    <col min="6" max="6" width="17.140625" style="34" bestFit="1" customWidth="1"/>
    <col min="7" max="7" width="18" style="34" bestFit="1" customWidth="1"/>
    <col min="8" max="8" width="18.28515625" style="34" customWidth="1"/>
    <col min="9" max="9" width="17.85546875" style="34" customWidth="1"/>
    <col min="10" max="10" width="23.140625" style="34" customWidth="1"/>
    <col min="11" max="11" width="17.140625" style="34" customWidth="1"/>
    <col min="12" max="12" width="24.5703125" style="34" customWidth="1"/>
    <col min="13" max="13" width="22.28515625" style="34" bestFit="1" customWidth="1"/>
    <col min="14" max="14" width="7.42578125" style="34" bestFit="1" customWidth="1"/>
    <col min="15" max="19" width="15.85546875" style="34" customWidth="1"/>
    <col min="20" max="16384" width="9.140625" style="34"/>
  </cols>
  <sheetData>
    <row r="1" spans="1:13" ht="15.75" x14ac:dyDescent="0.25">
      <c r="A1" s="33" t="s">
        <v>131</v>
      </c>
      <c r="G1" s="35"/>
      <c r="H1" s="36"/>
    </row>
    <row r="2" spans="1:13" ht="15.75" x14ac:dyDescent="0.25">
      <c r="A2" s="33" t="s">
        <v>39</v>
      </c>
    </row>
    <row r="3" spans="1:13" ht="13.5" thickBot="1" x14ac:dyDescent="0.25"/>
    <row r="4" spans="1:13" x14ac:dyDescent="0.2">
      <c r="B4" s="37" t="s">
        <v>0</v>
      </c>
      <c r="C4" s="38"/>
      <c r="D4" s="39" t="s">
        <v>88</v>
      </c>
      <c r="E4" s="39"/>
      <c r="F4" s="39"/>
      <c r="G4" s="40"/>
      <c r="I4" s="41"/>
      <c r="J4" s="41"/>
    </row>
    <row r="5" spans="1:13" x14ac:dyDescent="0.2">
      <c r="B5" s="42" t="s">
        <v>1</v>
      </c>
      <c r="C5" s="43"/>
      <c r="D5" s="44" t="s">
        <v>308</v>
      </c>
      <c r="E5" s="44"/>
      <c r="F5" s="44"/>
      <c r="G5" s="45"/>
      <c r="I5" s="41"/>
      <c r="J5" s="41"/>
      <c r="L5" s="46"/>
      <c r="M5" s="46"/>
    </row>
    <row r="6" spans="1:13" x14ac:dyDescent="0.2">
      <c r="B6" s="42" t="s">
        <v>341</v>
      </c>
      <c r="C6" s="43"/>
      <c r="D6" s="47">
        <v>44377</v>
      </c>
      <c r="E6" s="44"/>
      <c r="F6" s="44"/>
      <c r="G6" s="45"/>
      <c r="I6" s="41"/>
      <c r="J6" s="41"/>
      <c r="L6" s="46"/>
      <c r="M6" s="46"/>
    </row>
    <row r="7" spans="1:13" x14ac:dyDescent="0.2">
      <c r="B7" s="42" t="s">
        <v>4</v>
      </c>
      <c r="C7" s="43"/>
      <c r="D7" s="48" t="s">
        <v>442</v>
      </c>
      <c r="E7" s="44"/>
      <c r="F7" s="44"/>
      <c r="G7" s="45"/>
      <c r="L7" s="46"/>
      <c r="M7" s="46"/>
    </row>
    <row r="8" spans="1:13" x14ac:dyDescent="0.2">
      <c r="B8" s="49" t="s">
        <v>69</v>
      </c>
      <c r="C8" s="50"/>
      <c r="D8" s="51" t="s">
        <v>167</v>
      </c>
      <c r="E8" s="52"/>
      <c r="F8" s="52"/>
      <c r="G8" s="53"/>
    </row>
    <row r="9" spans="1:13" ht="13.5" thickBot="1" x14ac:dyDescent="0.25">
      <c r="B9" s="54" t="s">
        <v>2</v>
      </c>
      <c r="C9" s="55"/>
      <c r="D9" s="56" t="s">
        <v>123</v>
      </c>
      <c r="E9" s="57"/>
      <c r="F9" s="57"/>
      <c r="G9" s="58"/>
    </row>
    <row r="11" spans="1:13" ht="13.5" thickBot="1" x14ac:dyDescent="0.25"/>
    <row r="12" spans="1:13" ht="15.75" x14ac:dyDescent="0.25">
      <c r="A12" s="59" t="s">
        <v>130</v>
      </c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</row>
    <row r="13" spans="1:13" ht="6.75" customHeight="1" x14ac:dyDescent="0.2">
      <c r="A13" s="63"/>
      <c r="M13" s="64"/>
    </row>
    <row r="14" spans="1:13" ht="24" customHeight="1" x14ac:dyDescent="0.2">
      <c r="A14" s="65"/>
      <c r="B14" s="66" t="s">
        <v>3</v>
      </c>
      <c r="C14" s="67" t="s">
        <v>5</v>
      </c>
      <c r="D14" s="68" t="s">
        <v>126</v>
      </c>
      <c r="E14" s="69" t="s">
        <v>49</v>
      </c>
      <c r="F14" s="67" t="s">
        <v>9</v>
      </c>
      <c r="G14" s="67" t="s">
        <v>6</v>
      </c>
      <c r="H14" s="67" t="s">
        <v>7</v>
      </c>
      <c r="I14" s="70" t="s">
        <v>306</v>
      </c>
      <c r="J14" s="67" t="s">
        <v>8</v>
      </c>
      <c r="K14" s="71" t="s">
        <v>75</v>
      </c>
      <c r="L14" s="67" t="s">
        <v>10</v>
      </c>
      <c r="M14" s="72" t="s">
        <v>232</v>
      </c>
    </row>
    <row r="15" spans="1:13" x14ac:dyDescent="0.2">
      <c r="A15" s="63"/>
      <c r="B15" s="35" t="s">
        <v>281</v>
      </c>
      <c r="C15" s="73" t="s">
        <v>265</v>
      </c>
      <c r="D15" s="74" t="s">
        <v>125</v>
      </c>
      <c r="E15" s="75">
        <v>2.8750000000000001E-2</v>
      </c>
      <c r="F15" s="76">
        <v>800000</v>
      </c>
      <c r="G15" s="76">
        <v>0</v>
      </c>
      <c r="H15" s="76">
        <v>0</v>
      </c>
      <c r="I15" s="77">
        <v>0</v>
      </c>
      <c r="J15" s="78">
        <v>0</v>
      </c>
      <c r="K15" s="76">
        <v>0</v>
      </c>
      <c r="L15" s="79">
        <v>0</v>
      </c>
      <c r="M15" s="80">
        <v>42901</v>
      </c>
    </row>
    <row r="16" spans="1:13" x14ac:dyDescent="0.2">
      <c r="A16" s="63"/>
      <c r="B16" s="35" t="s">
        <v>281</v>
      </c>
      <c r="C16" s="81" t="s">
        <v>266</v>
      </c>
      <c r="D16" s="82" t="s">
        <v>125</v>
      </c>
      <c r="E16" s="83">
        <v>3.2000000000000001E-2</v>
      </c>
      <c r="F16" s="84">
        <v>300000</v>
      </c>
      <c r="G16" s="84">
        <v>0</v>
      </c>
      <c r="H16" s="84">
        <v>0</v>
      </c>
      <c r="I16" s="85">
        <v>0</v>
      </c>
      <c r="J16" s="86">
        <v>0</v>
      </c>
      <c r="K16" s="84">
        <v>0</v>
      </c>
      <c r="L16" s="87">
        <v>0</v>
      </c>
      <c r="M16" s="88">
        <v>43266</v>
      </c>
    </row>
    <row r="17" spans="1:21" x14ac:dyDescent="0.2">
      <c r="A17" s="63"/>
      <c r="B17" s="35" t="s">
        <v>281</v>
      </c>
      <c r="C17" s="81" t="s">
        <v>267</v>
      </c>
      <c r="D17" s="82" t="s">
        <v>125</v>
      </c>
      <c r="E17" s="83">
        <v>3.5000000000000003E-2</v>
      </c>
      <c r="F17" s="84">
        <v>125000</v>
      </c>
      <c r="G17" s="84">
        <v>0</v>
      </c>
      <c r="H17" s="84">
        <v>0</v>
      </c>
      <c r="I17" s="85">
        <v>0</v>
      </c>
      <c r="J17" s="86">
        <v>0</v>
      </c>
      <c r="K17" s="84">
        <v>0</v>
      </c>
      <c r="L17" s="87">
        <v>0</v>
      </c>
      <c r="M17" s="88">
        <v>43631</v>
      </c>
    </row>
    <row r="18" spans="1:21" x14ac:dyDescent="0.2">
      <c r="A18" s="63"/>
      <c r="B18" s="35" t="s">
        <v>281</v>
      </c>
      <c r="C18" s="81" t="s">
        <v>268</v>
      </c>
      <c r="D18" s="82" t="s">
        <v>125</v>
      </c>
      <c r="E18" s="83">
        <v>0.05</v>
      </c>
      <c r="F18" s="84">
        <v>1210000</v>
      </c>
      <c r="G18" s="84">
        <v>0</v>
      </c>
      <c r="H18" s="84">
        <v>0</v>
      </c>
      <c r="I18" s="85">
        <v>0</v>
      </c>
      <c r="J18" s="86">
        <v>0</v>
      </c>
      <c r="K18" s="84">
        <v>0</v>
      </c>
      <c r="L18" s="87">
        <v>0</v>
      </c>
      <c r="M18" s="88">
        <v>43631</v>
      </c>
    </row>
    <row r="19" spans="1:21" x14ac:dyDescent="0.2">
      <c r="A19" s="63"/>
      <c r="B19" s="35" t="s">
        <v>281</v>
      </c>
      <c r="C19" s="81" t="s">
        <v>269</v>
      </c>
      <c r="D19" s="82" t="s">
        <v>125</v>
      </c>
      <c r="E19" s="83">
        <v>0.05</v>
      </c>
      <c r="F19" s="84">
        <v>1785000</v>
      </c>
      <c r="G19" s="84">
        <v>0</v>
      </c>
      <c r="H19" s="84">
        <v>0</v>
      </c>
      <c r="I19" s="85">
        <v>0</v>
      </c>
      <c r="J19" s="86">
        <v>0</v>
      </c>
      <c r="K19" s="84">
        <v>0</v>
      </c>
      <c r="L19" s="87">
        <v>0</v>
      </c>
      <c r="M19" s="88">
        <v>43997</v>
      </c>
      <c r="N19"/>
      <c r="O19"/>
      <c r="P19"/>
      <c r="Q19"/>
      <c r="R19"/>
      <c r="S19"/>
      <c r="T19"/>
      <c r="U19"/>
    </row>
    <row r="20" spans="1:21" x14ac:dyDescent="0.2">
      <c r="A20" s="63"/>
      <c r="B20" s="35" t="s">
        <v>281</v>
      </c>
      <c r="C20" s="81" t="s">
        <v>270</v>
      </c>
      <c r="D20" s="82" t="s">
        <v>125</v>
      </c>
      <c r="E20" s="83">
        <v>4.0500000000000001E-2</v>
      </c>
      <c r="F20" s="84">
        <v>225000</v>
      </c>
      <c r="G20" s="84">
        <v>90000</v>
      </c>
      <c r="H20" s="84">
        <v>0</v>
      </c>
      <c r="I20" s="85">
        <v>90000</v>
      </c>
      <c r="J20" s="86">
        <v>0</v>
      </c>
      <c r="K20" s="84">
        <v>0</v>
      </c>
      <c r="L20" s="87">
        <v>0</v>
      </c>
      <c r="M20" s="88">
        <v>44362</v>
      </c>
      <c r="N20"/>
      <c r="O20"/>
      <c r="P20"/>
      <c r="Q20"/>
      <c r="R20"/>
      <c r="S20"/>
      <c r="T20"/>
      <c r="U20"/>
    </row>
    <row r="21" spans="1:21" x14ac:dyDescent="0.2">
      <c r="A21" s="63"/>
      <c r="B21" s="35" t="s">
        <v>281</v>
      </c>
      <c r="C21" s="81" t="s">
        <v>271</v>
      </c>
      <c r="D21" s="82" t="s">
        <v>125</v>
      </c>
      <c r="E21" s="83">
        <v>0.05</v>
      </c>
      <c r="F21" s="84">
        <v>1600000</v>
      </c>
      <c r="G21" s="84">
        <v>1600000</v>
      </c>
      <c r="H21" s="84">
        <v>0</v>
      </c>
      <c r="I21" s="85">
        <v>1600000</v>
      </c>
      <c r="J21" s="86">
        <v>0</v>
      </c>
      <c r="K21" s="84">
        <v>0</v>
      </c>
      <c r="L21" s="87">
        <v>0</v>
      </c>
      <c r="M21" s="88">
        <v>44362</v>
      </c>
      <c r="N21"/>
      <c r="O21"/>
      <c r="P21"/>
      <c r="Q21"/>
      <c r="R21"/>
      <c r="S21"/>
      <c r="T21"/>
      <c r="U21"/>
    </row>
    <row r="22" spans="1:21" x14ac:dyDescent="0.2">
      <c r="A22" s="63"/>
      <c r="B22" s="35" t="s">
        <v>281</v>
      </c>
      <c r="C22" s="81" t="s">
        <v>272</v>
      </c>
      <c r="D22" s="82" t="s">
        <v>125</v>
      </c>
      <c r="E22" s="83">
        <v>4.2500000000000003E-2</v>
      </c>
      <c r="F22" s="84">
        <v>2380000</v>
      </c>
      <c r="G22" s="84">
        <v>920000</v>
      </c>
      <c r="H22" s="84">
        <v>1454.4444444444443</v>
      </c>
      <c r="I22" s="85">
        <v>150000</v>
      </c>
      <c r="J22" s="86">
        <v>770000</v>
      </c>
      <c r="K22" s="84">
        <v>770000</v>
      </c>
      <c r="L22" s="87">
        <v>3.9317810457516339E-3</v>
      </c>
      <c r="M22" s="88">
        <v>44727</v>
      </c>
      <c r="N22"/>
      <c r="O22"/>
      <c r="P22"/>
      <c r="Q22"/>
      <c r="R22"/>
      <c r="S22"/>
      <c r="T22"/>
      <c r="U22"/>
    </row>
    <row r="23" spans="1:21" x14ac:dyDescent="0.2">
      <c r="A23" s="63"/>
      <c r="B23" s="35" t="s">
        <v>281</v>
      </c>
      <c r="C23" s="81" t="s">
        <v>273</v>
      </c>
      <c r="D23" s="82" t="s">
        <v>125</v>
      </c>
      <c r="E23" s="83">
        <v>4.3749999999999997E-2</v>
      </c>
      <c r="F23" s="84">
        <v>2265000</v>
      </c>
      <c r="G23" s="84">
        <v>880000</v>
      </c>
      <c r="H23" s="84">
        <v>1429.1666666666667</v>
      </c>
      <c r="I23" s="85">
        <v>145000</v>
      </c>
      <c r="J23" s="86">
        <v>735000</v>
      </c>
      <c r="K23" s="84">
        <v>735000</v>
      </c>
      <c r="L23" s="87">
        <v>3.7530637254901962E-3</v>
      </c>
      <c r="M23" s="88">
        <v>45092</v>
      </c>
      <c r="N23"/>
      <c r="O23"/>
      <c r="P23"/>
      <c r="Q23"/>
      <c r="R23"/>
      <c r="S23"/>
      <c r="T23"/>
      <c r="U23"/>
    </row>
    <row r="24" spans="1:21" x14ac:dyDescent="0.2">
      <c r="A24" s="63"/>
      <c r="B24" s="35" t="s">
        <v>281</v>
      </c>
      <c r="C24" s="81" t="s">
        <v>274</v>
      </c>
      <c r="D24" s="82" t="s">
        <v>125</v>
      </c>
      <c r="E24" s="83">
        <v>4.4999999999999998E-2</v>
      </c>
      <c r="F24" s="84">
        <v>1860000</v>
      </c>
      <c r="G24" s="84">
        <v>725000</v>
      </c>
      <c r="H24" s="84">
        <v>1210</v>
      </c>
      <c r="I24" s="85">
        <v>120000</v>
      </c>
      <c r="J24" s="86">
        <v>605000</v>
      </c>
      <c r="K24" s="84">
        <v>605000</v>
      </c>
      <c r="L24" s="87">
        <v>3.0892565359477123E-3</v>
      </c>
      <c r="M24" s="88">
        <v>45458</v>
      </c>
      <c r="N24"/>
      <c r="O24"/>
      <c r="P24"/>
      <c r="Q24"/>
      <c r="R24"/>
      <c r="S24"/>
      <c r="T24"/>
      <c r="U24"/>
    </row>
    <row r="25" spans="1:21" x14ac:dyDescent="0.2">
      <c r="A25" s="63"/>
      <c r="B25" s="35" t="s">
        <v>281</v>
      </c>
      <c r="C25" s="81" t="s">
        <v>275</v>
      </c>
      <c r="D25" s="82" t="s">
        <v>125</v>
      </c>
      <c r="E25" s="83">
        <v>4.7500000000000001E-2</v>
      </c>
      <c r="F25" s="84">
        <v>725000</v>
      </c>
      <c r="G25" s="84">
        <v>275000</v>
      </c>
      <c r="H25" s="84">
        <v>485.5555555555556</v>
      </c>
      <c r="I25" s="85">
        <v>45000</v>
      </c>
      <c r="J25" s="86">
        <v>230000</v>
      </c>
      <c r="K25" s="84">
        <v>230000</v>
      </c>
      <c r="L25" s="87">
        <v>1.1744281045751633E-3</v>
      </c>
      <c r="M25" s="88">
        <v>45823</v>
      </c>
      <c r="N25"/>
      <c r="O25"/>
      <c r="P25"/>
      <c r="Q25"/>
      <c r="R25"/>
      <c r="S25"/>
      <c r="T25"/>
      <c r="U25"/>
    </row>
    <row r="26" spans="1:21" x14ac:dyDescent="0.2">
      <c r="A26" s="63"/>
      <c r="B26" s="35" t="s">
        <v>281</v>
      </c>
      <c r="C26" s="81" t="s">
        <v>276</v>
      </c>
      <c r="D26" s="82" t="s">
        <v>125</v>
      </c>
      <c r="E26" s="83">
        <v>4.8750000000000002E-2</v>
      </c>
      <c r="F26" s="84">
        <v>515000</v>
      </c>
      <c r="G26" s="84">
        <v>195000</v>
      </c>
      <c r="H26" s="84">
        <v>357.5</v>
      </c>
      <c r="I26" s="85">
        <v>30000</v>
      </c>
      <c r="J26" s="86">
        <v>165000</v>
      </c>
      <c r="K26" s="84">
        <v>165000</v>
      </c>
      <c r="L26" s="87">
        <v>8.4252450980392161E-4</v>
      </c>
      <c r="M26" s="88">
        <v>46188</v>
      </c>
      <c r="N26"/>
      <c r="O26"/>
      <c r="P26"/>
      <c r="Q26"/>
      <c r="R26"/>
      <c r="S26"/>
      <c r="T26"/>
      <c r="U26"/>
    </row>
    <row r="27" spans="1:21" x14ac:dyDescent="0.2">
      <c r="A27" s="63"/>
      <c r="B27" s="35" t="s">
        <v>281</v>
      </c>
      <c r="C27" s="81" t="s">
        <v>277</v>
      </c>
      <c r="D27" s="82" t="s">
        <v>125</v>
      </c>
      <c r="E27" s="83">
        <v>0.05</v>
      </c>
      <c r="F27" s="84">
        <v>330000</v>
      </c>
      <c r="G27" s="84">
        <v>125000</v>
      </c>
      <c r="H27" s="84">
        <v>233.33333333333337</v>
      </c>
      <c r="I27" s="85">
        <v>20000</v>
      </c>
      <c r="J27" s="86">
        <v>105000</v>
      </c>
      <c r="K27" s="84">
        <v>105000</v>
      </c>
      <c r="L27" s="87">
        <v>5.3615196078431377E-4</v>
      </c>
      <c r="M27" s="88">
        <v>47284</v>
      </c>
      <c r="N27"/>
      <c r="O27"/>
      <c r="P27"/>
      <c r="Q27"/>
      <c r="R27"/>
      <c r="S27"/>
      <c r="T27"/>
      <c r="U27"/>
    </row>
    <row r="28" spans="1:21" x14ac:dyDescent="0.2">
      <c r="A28" s="63"/>
      <c r="B28" s="35" t="s">
        <v>281</v>
      </c>
      <c r="C28" s="81" t="s">
        <v>278</v>
      </c>
      <c r="D28" s="82" t="s">
        <v>125</v>
      </c>
      <c r="E28" s="83">
        <v>5.0500000000000003E-2</v>
      </c>
      <c r="F28" s="84">
        <v>580000</v>
      </c>
      <c r="G28" s="84">
        <v>225000</v>
      </c>
      <c r="H28" s="84">
        <v>426.44444444444451</v>
      </c>
      <c r="I28" s="85">
        <v>35000</v>
      </c>
      <c r="J28" s="86">
        <v>190000</v>
      </c>
      <c r="K28" s="84">
        <v>190000</v>
      </c>
      <c r="L28" s="87">
        <v>9.7017973856209153E-4</v>
      </c>
      <c r="M28" s="88">
        <v>48014</v>
      </c>
      <c r="N28"/>
      <c r="O28"/>
      <c r="P28"/>
      <c r="Q28"/>
      <c r="R28"/>
      <c r="S28"/>
      <c r="T28"/>
      <c r="U28"/>
    </row>
    <row r="29" spans="1:21" x14ac:dyDescent="0.2">
      <c r="A29" s="63"/>
      <c r="B29" s="35" t="s">
        <v>281</v>
      </c>
      <c r="C29" s="81" t="s">
        <v>279</v>
      </c>
      <c r="D29" s="82" t="s">
        <v>125</v>
      </c>
      <c r="E29" s="83">
        <v>5.0999999999999997E-2</v>
      </c>
      <c r="F29" s="84">
        <v>5935000</v>
      </c>
      <c r="G29" s="84">
        <v>0</v>
      </c>
      <c r="H29" s="84">
        <v>0</v>
      </c>
      <c r="I29" s="85">
        <v>0</v>
      </c>
      <c r="J29" s="86">
        <v>0</v>
      </c>
      <c r="K29" s="84">
        <v>0</v>
      </c>
      <c r="L29" s="87">
        <v>0</v>
      </c>
      <c r="M29" s="88">
        <v>48380</v>
      </c>
      <c r="N29"/>
      <c r="O29"/>
      <c r="P29"/>
      <c r="Q29"/>
      <c r="R29"/>
      <c r="S29"/>
      <c r="T29"/>
      <c r="U29"/>
    </row>
    <row r="30" spans="1:21" x14ac:dyDescent="0.2">
      <c r="A30" s="63"/>
      <c r="B30" s="35" t="s">
        <v>360</v>
      </c>
      <c r="C30" s="81" t="s">
        <v>294</v>
      </c>
      <c r="D30" s="82" t="s">
        <v>125</v>
      </c>
      <c r="E30" s="83">
        <v>2.1000000000000001E-2</v>
      </c>
      <c r="F30" s="84">
        <v>2870000</v>
      </c>
      <c r="G30" s="84">
        <v>0</v>
      </c>
      <c r="H30" s="84">
        <v>0</v>
      </c>
      <c r="I30" s="85">
        <v>0</v>
      </c>
      <c r="J30" s="86">
        <v>0</v>
      </c>
      <c r="K30" s="84">
        <v>0</v>
      </c>
      <c r="L30" s="87">
        <v>0</v>
      </c>
      <c r="M30" s="88">
        <v>42901</v>
      </c>
      <c r="N30"/>
      <c r="O30"/>
      <c r="P30"/>
      <c r="Q30"/>
      <c r="R30"/>
      <c r="S30"/>
      <c r="T30"/>
      <c r="U30"/>
    </row>
    <row r="31" spans="1:21" x14ac:dyDescent="0.2">
      <c r="A31" s="63"/>
      <c r="B31" s="35" t="s">
        <v>360</v>
      </c>
      <c r="C31" s="81" t="s">
        <v>295</v>
      </c>
      <c r="D31" s="82" t="s">
        <v>125</v>
      </c>
      <c r="E31" s="83">
        <v>2.5499999999999998E-2</v>
      </c>
      <c r="F31" s="84">
        <v>3200000</v>
      </c>
      <c r="G31" s="84">
        <v>0</v>
      </c>
      <c r="H31" s="84">
        <v>0</v>
      </c>
      <c r="I31" s="85">
        <v>0</v>
      </c>
      <c r="J31" s="86">
        <v>0</v>
      </c>
      <c r="K31" s="84">
        <v>0</v>
      </c>
      <c r="L31" s="87">
        <v>0</v>
      </c>
      <c r="M31" s="88">
        <v>43266</v>
      </c>
      <c r="N31"/>
      <c r="O31"/>
      <c r="P31"/>
      <c r="Q31"/>
      <c r="R31"/>
      <c r="S31"/>
      <c r="T31"/>
      <c r="U31"/>
    </row>
    <row r="32" spans="1:21" x14ac:dyDescent="0.2">
      <c r="A32" s="63"/>
      <c r="B32" s="35" t="s">
        <v>360</v>
      </c>
      <c r="C32" s="81" t="s">
        <v>296</v>
      </c>
      <c r="D32" s="82" t="s">
        <v>125</v>
      </c>
      <c r="E32" s="83">
        <v>0.03</v>
      </c>
      <c r="F32" s="84">
        <v>400000</v>
      </c>
      <c r="G32" s="84">
        <v>0</v>
      </c>
      <c r="H32" s="84">
        <v>0</v>
      </c>
      <c r="I32" s="85">
        <v>0</v>
      </c>
      <c r="J32" s="86">
        <v>0</v>
      </c>
      <c r="K32" s="84">
        <v>0</v>
      </c>
      <c r="L32" s="87">
        <v>0</v>
      </c>
      <c r="M32" s="88">
        <v>43631</v>
      </c>
      <c r="N32"/>
      <c r="O32"/>
      <c r="P32"/>
      <c r="Q32"/>
      <c r="R32"/>
      <c r="S32"/>
      <c r="T32"/>
      <c r="U32"/>
    </row>
    <row r="33" spans="1:21" x14ac:dyDescent="0.2">
      <c r="A33" s="63"/>
      <c r="B33" s="35" t="s">
        <v>360</v>
      </c>
      <c r="C33" s="81" t="s">
        <v>297</v>
      </c>
      <c r="D33" s="82" t="s">
        <v>125</v>
      </c>
      <c r="E33" s="83">
        <v>3.2500000000000001E-2</v>
      </c>
      <c r="F33" s="84">
        <v>1785000</v>
      </c>
      <c r="G33" s="84">
        <v>0</v>
      </c>
      <c r="H33" s="84">
        <v>0</v>
      </c>
      <c r="I33" s="85">
        <v>0</v>
      </c>
      <c r="J33" s="86">
        <v>0</v>
      </c>
      <c r="K33" s="84">
        <v>0</v>
      </c>
      <c r="L33" s="87">
        <v>0</v>
      </c>
      <c r="M33" s="88">
        <v>43997</v>
      </c>
      <c r="N33"/>
      <c r="O33"/>
      <c r="P33"/>
      <c r="Q33"/>
      <c r="R33"/>
      <c r="S33"/>
      <c r="T33"/>
      <c r="U33"/>
    </row>
    <row r="34" spans="1:21" x14ac:dyDescent="0.2">
      <c r="A34" s="63"/>
      <c r="B34" s="35" t="s">
        <v>360</v>
      </c>
      <c r="C34" s="81" t="s">
        <v>298</v>
      </c>
      <c r="D34" s="82" t="s">
        <v>125</v>
      </c>
      <c r="E34" s="83">
        <v>3.5999999999999997E-2</v>
      </c>
      <c r="F34" s="84">
        <v>970000</v>
      </c>
      <c r="G34" s="84">
        <v>385000</v>
      </c>
      <c r="H34" s="84">
        <v>0</v>
      </c>
      <c r="I34" s="85">
        <v>385000</v>
      </c>
      <c r="J34" s="86">
        <v>0</v>
      </c>
      <c r="K34" s="84">
        <v>0</v>
      </c>
      <c r="L34" s="87">
        <v>0</v>
      </c>
      <c r="M34" s="88">
        <v>44362</v>
      </c>
      <c r="N34"/>
      <c r="O34"/>
      <c r="P34"/>
      <c r="Q34"/>
      <c r="R34"/>
      <c r="S34"/>
      <c r="T34"/>
      <c r="U34"/>
    </row>
    <row r="35" spans="1:21" x14ac:dyDescent="0.2">
      <c r="A35" s="63"/>
      <c r="B35" s="35" t="s">
        <v>360</v>
      </c>
      <c r="C35" s="81" t="s">
        <v>299</v>
      </c>
      <c r="D35" s="82" t="s">
        <v>125</v>
      </c>
      <c r="E35" s="83">
        <v>3.9E-2</v>
      </c>
      <c r="F35" s="84">
        <v>1070000</v>
      </c>
      <c r="G35" s="84">
        <v>430000</v>
      </c>
      <c r="H35" s="84">
        <v>624</v>
      </c>
      <c r="I35" s="85">
        <v>70000</v>
      </c>
      <c r="J35" s="86">
        <v>360000</v>
      </c>
      <c r="K35" s="84">
        <v>360000</v>
      </c>
      <c r="L35" s="87">
        <v>1.838235294117647E-3</v>
      </c>
      <c r="M35" s="88">
        <v>44727</v>
      </c>
      <c r="N35"/>
      <c r="O35"/>
      <c r="P35"/>
      <c r="Q35"/>
      <c r="R35"/>
      <c r="S35"/>
      <c r="T35"/>
      <c r="U35"/>
    </row>
    <row r="36" spans="1:21" x14ac:dyDescent="0.2">
      <c r="A36" s="63"/>
      <c r="B36" s="35" t="s">
        <v>360</v>
      </c>
      <c r="C36" s="81" t="s">
        <v>300</v>
      </c>
      <c r="D36" s="82" t="s">
        <v>125</v>
      </c>
      <c r="E36" s="83">
        <v>4.1500000000000002E-2</v>
      </c>
      <c r="F36" s="84">
        <v>570000</v>
      </c>
      <c r="G36" s="84">
        <v>230000</v>
      </c>
      <c r="H36" s="84">
        <v>350.44444444444451</v>
      </c>
      <c r="I36" s="85">
        <v>40000</v>
      </c>
      <c r="J36" s="86">
        <v>190000</v>
      </c>
      <c r="K36" s="84">
        <v>190000</v>
      </c>
      <c r="L36" s="87">
        <v>9.7017973856209153E-4</v>
      </c>
      <c r="M36" s="88">
        <v>45092</v>
      </c>
      <c r="N36"/>
      <c r="O36"/>
      <c r="P36"/>
      <c r="Q36"/>
      <c r="R36"/>
      <c r="S36"/>
      <c r="T36"/>
      <c r="U36"/>
    </row>
    <row r="37" spans="1:21" x14ac:dyDescent="0.2">
      <c r="A37" s="63"/>
      <c r="B37" s="35" t="s">
        <v>360</v>
      </c>
      <c r="C37" s="81" t="s">
        <v>301</v>
      </c>
      <c r="D37" s="82" t="s">
        <v>125</v>
      </c>
      <c r="E37" s="83">
        <v>4.2500000000000003E-2</v>
      </c>
      <c r="F37" s="84">
        <v>570000</v>
      </c>
      <c r="G37" s="84">
        <v>230000</v>
      </c>
      <c r="H37" s="84">
        <v>358.88888888888897</v>
      </c>
      <c r="I37" s="85">
        <v>40000</v>
      </c>
      <c r="J37" s="86">
        <v>190000</v>
      </c>
      <c r="K37" s="84">
        <v>190000</v>
      </c>
      <c r="L37" s="87">
        <v>9.7017973856209153E-4</v>
      </c>
      <c r="M37" s="88">
        <v>45458</v>
      </c>
      <c r="N37"/>
      <c r="O37"/>
      <c r="P37"/>
      <c r="Q37"/>
      <c r="R37"/>
      <c r="S37"/>
      <c r="T37"/>
      <c r="U37"/>
    </row>
    <row r="38" spans="1:21" x14ac:dyDescent="0.2">
      <c r="A38" s="63"/>
      <c r="B38" s="35" t="s">
        <v>360</v>
      </c>
      <c r="C38" s="81" t="s">
        <v>302</v>
      </c>
      <c r="D38" s="82" t="s">
        <v>125</v>
      </c>
      <c r="E38" s="83">
        <v>4.3499999999999997E-2</v>
      </c>
      <c r="F38" s="84">
        <v>1490000</v>
      </c>
      <c r="G38" s="84">
        <v>590000</v>
      </c>
      <c r="H38" s="84">
        <v>956.99999999999989</v>
      </c>
      <c r="I38" s="85">
        <v>95000</v>
      </c>
      <c r="J38" s="86">
        <v>495000</v>
      </c>
      <c r="K38" s="84">
        <v>495000</v>
      </c>
      <c r="L38" s="87">
        <v>2.5275735294117648E-3</v>
      </c>
      <c r="M38" s="88">
        <v>45823</v>
      </c>
      <c r="N38"/>
      <c r="O38"/>
      <c r="P38"/>
      <c r="Q38"/>
      <c r="R38"/>
      <c r="S38"/>
      <c r="T38"/>
      <c r="U38"/>
    </row>
    <row r="39" spans="1:21" x14ac:dyDescent="0.2">
      <c r="A39" s="63"/>
      <c r="B39" s="35" t="s">
        <v>360</v>
      </c>
      <c r="C39" s="81" t="s">
        <v>303</v>
      </c>
      <c r="D39" s="82" t="s">
        <v>125</v>
      </c>
      <c r="E39" s="83">
        <v>4.4499999999999998E-2</v>
      </c>
      <c r="F39" s="84">
        <v>1655000</v>
      </c>
      <c r="G39" s="84">
        <v>660000</v>
      </c>
      <c r="H39" s="84">
        <v>1087.7777777777778</v>
      </c>
      <c r="I39" s="85">
        <v>110000</v>
      </c>
      <c r="J39" s="86">
        <v>550000</v>
      </c>
      <c r="K39" s="84">
        <v>550000</v>
      </c>
      <c r="L39" s="87">
        <v>2.8084150326797386E-3</v>
      </c>
      <c r="M39" s="88">
        <v>46188</v>
      </c>
      <c r="N39"/>
      <c r="O39"/>
      <c r="P39"/>
      <c r="Q39"/>
      <c r="R39"/>
      <c r="S39"/>
      <c r="T39"/>
      <c r="U39"/>
    </row>
    <row r="40" spans="1:21" x14ac:dyDescent="0.2">
      <c r="A40" s="63"/>
      <c r="B40" s="35" t="s">
        <v>360</v>
      </c>
      <c r="C40" s="81" t="s">
        <v>304</v>
      </c>
      <c r="D40" s="82" t="s">
        <v>125</v>
      </c>
      <c r="E40" s="83">
        <v>4.5499999999999999E-2</v>
      </c>
      <c r="F40" s="84">
        <v>665000</v>
      </c>
      <c r="G40" s="84">
        <v>270000</v>
      </c>
      <c r="H40" s="84">
        <v>455</v>
      </c>
      <c r="I40" s="85">
        <v>45000</v>
      </c>
      <c r="J40" s="86">
        <v>225000</v>
      </c>
      <c r="K40" s="84">
        <v>225000</v>
      </c>
      <c r="L40" s="87">
        <v>1.1488970588235295E-3</v>
      </c>
      <c r="M40" s="88">
        <v>46553</v>
      </c>
      <c r="N40"/>
      <c r="O40"/>
      <c r="P40"/>
      <c r="Q40"/>
      <c r="R40"/>
      <c r="S40"/>
      <c r="T40"/>
      <c r="U40"/>
    </row>
    <row r="41" spans="1:21" x14ac:dyDescent="0.2">
      <c r="A41" s="63"/>
      <c r="B41" s="35" t="s">
        <v>360</v>
      </c>
      <c r="C41" s="81" t="s">
        <v>305</v>
      </c>
      <c r="D41" s="82" t="s">
        <v>125</v>
      </c>
      <c r="E41" s="83">
        <v>4.65E-2</v>
      </c>
      <c r="F41" s="84">
        <v>350000</v>
      </c>
      <c r="G41" s="84">
        <v>140000</v>
      </c>
      <c r="H41" s="84">
        <v>237.66666666666669</v>
      </c>
      <c r="I41" s="85">
        <v>25000</v>
      </c>
      <c r="J41" s="86">
        <v>115000</v>
      </c>
      <c r="K41" s="84">
        <v>115000</v>
      </c>
      <c r="L41" s="87">
        <v>5.8721405228758167E-4</v>
      </c>
      <c r="M41" s="88">
        <v>47649</v>
      </c>
      <c r="N41"/>
      <c r="O41"/>
      <c r="P41"/>
      <c r="Q41"/>
      <c r="R41"/>
      <c r="S41"/>
      <c r="T41"/>
      <c r="U41"/>
    </row>
    <row r="42" spans="1:21" x14ac:dyDescent="0.2">
      <c r="A42" s="63"/>
      <c r="B42" s="35" t="s">
        <v>361</v>
      </c>
      <c r="C42" s="89" t="s">
        <v>326</v>
      </c>
      <c r="D42" s="82" t="s">
        <v>125</v>
      </c>
      <c r="E42" s="83">
        <v>0.05</v>
      </c>
      <c r="F42" s="84">
        <v>1750000</v>
      </c>
      <c r="G42" s="84">
        <v>1750000</v>
      </c>
      <c r="H42" s="84">
        <v>0</v>
      </c>
      <c r="I42" s="85">
        <v>1750000</v>
      </c>
      <c r="J42" s="86">
        <v>0</v>
      </c>
      <c r="K42" s="84">
        <v>0</v>
      </c>
      <c r="L42" s="87">
        <v>0</v>
      </c>
      <c r="M42" s="88">
        <v>44362</v>
      </c>
      <c r="N42"/>
      <c r="O42"/>
      <c r="P42"/>
      <c r="Q42"/>
      <c r="R42"/>
      <c r="S42"/>
      <c r="T42"/>
      <c r="U42"/>
    </row>
    <row r="43" spans="1:21" x14ac:dyDescent="0.2">
      <c r="A43" s="63"/>
      <c r="B43" s="35" t="s">
        <v>361</v>
      </c>
      <c r="C43" s="89" t="s">
        <v>327</v>
      </c>
      <c r="D43" s="82" t="s">
        <v>125</v>
      </c>
      <c r="E43" s="83">
        <v>0.05</v>
      </c>
      <c r="F43" s="84">
        <v>2050000</v>
      </c>
      <c r="G43" s="84">
        <v>2050000</v>
      </c>
      <c r="H43" s="84">
        <v>4555.5555555555557</v>
      </c>
      <c r="I43" s="85">
        <v>0</v>
      </c>
      <c r="J43" s="86">
        <v>2050000</v>
      </c>
      <c r="K43" s="84">
        <v>2050000</v>
      </c>
      <c r="L43" s="87">
        <v>1.0467728758169934E-2</v>
      </c>
      <c r="M43" s="88">
        <v>44727</v>
      </c>
      <c r="N43"/>
      <c r="O43"/>
      <c r="P43"/>
      <c r="Q43"/>
      <c r="R43"/>
      <c r="S43"/>
      <c r="T43"/>
      <c r="U43"/>
    </row>
    <row r="44" spans="1:21" x14ac:dyDescent="0.2">
      <c r="A44" s="63"/>
      <c r="B44" s="35" t="s">
        <v>361</v>
      </c>
      <c r="C44" s="89" t="s">
        <v>328</v>
      </c>
      <c r="D44" s="82" t="s">
        <v>125</v>
      </c>
      <c r="E44" s="83">
        <v>0.05</v>
      </c>
      <c r="F44" s="84">
        <v>2100000</v>
      </c>
      <c r="G44" s="84">
        <v>2100000</v>
      </c>
      <c r="H44" s="84">
        <v>4666.666666666667</v>
      </c>
      <c r="I44" s="85">
        <v>0</v>
      </c>
      <c r="J44" s="86">
        <v>2100000</v>
      </c>
      <c r="K44" s="84">
        <v>2100000</v>
      </c>
      <c r="L44" s="87">
        <v>1.0723039215686275E-2</v>
      </c>
      <c r="M44" s="88">
        <v>45092</v>
      </c>
      <c r="N44"/>
      <c r="O44"/>
      <c r="P44"/>
      <c r="Q44"/>
      <c r="R44"/>
      <c r="S44"/>
      <c r="T44"/>
      <c r="U44"/>
    </row>
    <row r="45" spans="1:21" x14ac:dyDescent="0.2">
      <c r="A45" s="63"/>
      <c r="B45" s="35" t="s">
        <v>361</v>
      </c>
      <c r="C45" s="89" t="s">
        <v>329</v>
      </c>
      <c r="D45" s="82" t="s">
        <v>125</v>
      </c>
      <c r="E45" s="83">
        <v>0.05</v>
      </c>
      <c r="F45" s="84">
        <v>2150000</v>
      </c>
      <c r="G45" s="84">
        <v>2150000</v>
      </c>
      <c r="H45" s="84">
        <v>4777.7777777777783</v>
      </c>
      <c r="I45" s="85">
        <v>0</v>
      </c>
      <c r="J45" s="86">
        <v>2150000</v>
      </c>
      <c r="K45" s="84">
        <v>2150000</v>
      </c>
      <c r="L45" s="87">
        <v>1.0978349673202614E-2</v>
      </c>
      <c r="M45" s="88">
        <v>45458</v>
      </c>
      <c r="N45"/>
      <c r="O45"/>
      <c r="P45"/>
      <c r="Q45"/>
      <c r="R45"/>
      <c r="S45"/>
      <c r="T45"/>
      <c r="U45"/>
    </row>
    <row r="46" spans="1:21" x14ac:dyDescent="0.2">
      <c r="A46" s="63"/>
      <c r="B46" s="35" t="s">
        <v>361</v>
      </c>
      <c r="C46" s="89" t="s">
        <v>330</v>
      </c>
      <c r="D46" s="82" t="s">
        <v>125</v>
      </c>
      <c r="E46" s="83">
        <v>0.05</v>
      </c>
      <c r="F46" s="84">
        <v>2150000</v>
      </c>
      <c r="G46" s="84">
        <v>2150000</v>
      </c>
      <c r="H46" s="84">
        <v>4777.7777777777783</v>
      </c>
      <c r="I46" s="85">
        <v>0</v>
      </c>
      <c r="J46" s="86">
        <v>2150000</v>
      </c>
      <c r="K46" s="84">
        <v>2150000</v>
      </c>
      <c r="L46" s="87">
        <v>1.0978349673202614E-2</v>
      </c>
      <c r="M46" s="88">
        <v>45823</v>
      </c>
      <c r="N46"/>
      <c r="O46"/>
      <c r="P46"/>
      <c r="Q46"/>
      <c r="R46"/>
      <c r="S46"/>
      <c r="T46"/>
      <c r="U46"/>
    </row>
    <row r="47" spans="1:21" x14ac:dyDescent="0.2">
      <c r="A47" s="63"/>
      <c r="B47" s="35" t="s">
        <v>361</v>
      </c>
      <c r="C47" s="89" t="s">
        <v>331</v>
      </c>
      <c r="D47" s="82" t="s">
        <v>125</v>
      </c>
      <c r="E47" s="83">
        <v>0.05</v>
      </c>
      <c r="F47" s="84">
        <v>2300000</v>
      </c>
      <c r="G47" s="84">
        <v>2300000</v>
      </c>
      <c r="H47" s="84">
        <v>5111.1111111111113</v>
      </c>
      <c r="I47" s="85">
        <v>0</v>
      </c>
      <c r="J47" s="86">
        <v>2300000</v>
      </c>
      <c r="K47" s="84">
        <v>2300000</v>
      </c>
      <c r="L47" s="87">
        <v>1.1744281045751634E-2</v>
      </c>
      <c r="M47" s="88">
        <v>46188</v>
      </c>
      <c r="N47"/>
      <c r="O47"/>
      <c r="P47"/>
      <c r="Q47"/>
      <c r="R47"/>
      <c r="S47"/>
      <c r="T47"/>
      <c r="U47"/>
    </row>
    <row r="48" spans="1:21" x14ac:dyDescent="0.2">
      <c r="A48" s="63"/>
      <c r="B48" s="35" t="s">
        <v>361</v>
      </c>
      <c r="C48" s="89" t="s">
        <v>332</v>
      </c>
      <c r="D48" s="82" t="s">
        <v>125</v>
      </c>
      <c r="E48" s="83">
        <v>3.2500000000000001E-2</v>
      </c>
      <c r="F48" s="84">
        <v>2400000</v>
      </c>
      <c r="G48" s="84">
        <v>1080000</v>
      </c>
      <c r="H48" s="84">
        <v>1307.2222222222222</v>
      </c>
      <c r="I48" s="85">
        <v>175000</v>
      </c>
      <c r="J48" s="86">
        <v>905000</v>
      </c>
      <c r="K48" s="84">
        <v>905000</v>
      </c>
      <c r="L48" s="87">
        <v>4.6211192810457517E-3</v>
      </c>
      <c r="M48" s="88">
        <v>46553</v>
      </c>
      <c r="N48"/>
      <c r="O48"/>
      <c r="P48"/>
      <c r="Q48"/>
      <c r="R48"/>
      <c r="S48"/>
      <c r="T48"/>
      <c r="U48"/>
    </row>
    <row r="49" spans="1:21" x14ac:dyDescent="0.2">
      <c r="A49" s="63"/>
      <c r="B49" s="35" t="s">
        <v>361</v>
      </c>
      <c r="C49" s="89" t="s">
        <v>333</v>
      </c>
      <c r="D49" s="82" t="s">
        <v>125</v>
      </c>
      <c r="E49" s="83">
        <v>3.3750000000000002E-2</v>
      </c>
      <c r="F49" s="84">
        <v>2300000</v>
      </c>
      <c r="G49" s="84">
        <v>1035000</v>
      </c>
      <c r="H49" s="84">
        <v>1297.5</v>
      </c>
      <c r="I49" s="85">
        <v>170000</v>
      </c>
      <c r="J49" s="86">
        <v>865000</v>
      </c>
      <c r="K49" s="84">
        <v>865000</v>
      </c>
      <c r="L49" s="87">
        <v>4.4168709150326797E-3</v>
      </c>
      <c r="M49" s="88">
        <v>46919</v>
      </c>
      <c r="N49"/>
      <c r="O49"/>
      <c r="P49"/>
      <c r="Q49"/>
      <c r="R49"/>
      <c r="S49"/>
      <c r="T49"/>
      <c r="U49"/>
    </row>
    <row r="50" spans="1:21" x14ac:dyDescent="0.2">
      <c r="A50" s="63"/>
      <c r="B50" s="35" t="s">
        <v>361</v>
      </c>
      <c r="C50" s="89" t="s">
        <v>334</v>
      </c>
      <c r="D50" s="82" t="s">
        <v>125</v>
      </c>
      <c r="E50" s="83">
        <v>3.5000000000000003E-2</v>
      </c>
      <c r="F50" s="84">
        <v>2200000</v>
      </c>
      <c r="G50" s="84">
        <v>985000</v>
      </c>
      <c r="H50" s="84">
        <v>1283.3333333333333</v>
      </c>
      <c r="I50" s="85">
        <v>160000</v>
      </c>
      <c r="J50" s="86">
        <v>825000</v>
      </c>
      <c r="K50" s="84">
        <v>825000</v>
      </c>
      <c r="L50" s="87">
        <v>4.2126225490196076E-3</v>
      </c>
      <c r="M50" s="88">
        <v>47284</v>
      </c>
      <c r="N50"/>
      <c r="O50"/>
      <c r="P50"/>
      <c r="Q50"/>
      <c r="R50"/>
      <c r="S50"/>
      <c r="T50"/>
      <c r="U50"/>
    </row>
    <row r="51" spans="1:21" x14ac:dyDescent="0.2">
      <c r="A51" s="63"/>
      <c r="B51" s="35" t="s">
        <v>361</v>
      </c>
      <c r="C51" s="89" t="s">
        <v>335</v>
      </c>
      <c r="D51" s="82" t="s">
        <v>125</v>
      </c>
      <c r="E51" s="83">
        <v>3.5000000000000003E-2</v>
      </c>
      <c r="F51" s="84">
        <v>2200000</v>
      </c>
      <c r="G51" s="84">
        <v>985000</v>
      </c>
      <c r="H51" s="84">
        <v>1283.3333333333333</v>
      </c>
      <c r="I51" s="85">
        <v>160000</v>
      </c>
      <c r="J51" s="86">
        <v>825000</v>
      </c>
      <c r="K51" s="84">
        <v>825000</v>
      </c>
      <c r="L51" s="87">
        <v>4.2126225490196076E-3</v>
      </c>
      <c r="M51" s="88">
        <v>47649</v>
      </c>
      <c r="N51"/>
      <c r="O51"/>
      <c r="P51"/>
      <c r="Q51"/>
      <c r="R51"/>
      <c r="S51"/>
      <c r="T51"/>
      <c r="U51"/>
    </row>
    <row r="52" spans="1:21" x14ac:dyDescent="0.2">
      <c r="A52" s="63"/>
      <c r="B52" s="35" t="s">
        <v>361</v>
      </c>
      <c r="C52" s="89" t="s">
        <v>336</v>
      </c>
      <c r="D52" s="82" t="s">
        <v>125</v>
      </c>
      <c r="E52" s="83">
        <v>3.5000000000000003E-2</v>
      </c>
      <c r="F52" s="84">
        <v>2100000</v>
      </c>
      <c r="G52" s="84">
        <v>940000</v>
      </c>
      <c r="H52" s="84">
        <v>1221.1111111111113</v>
      </c>
      <c r="I52" s="85">
        <v>155000</v>
      </c>
      <c r="J52" s="86">
        <v>785000</v>
      </c>
      <c r="K52" s="84">
        <v>785000</v>
      </c>
      <c r="L52" s="87">
        <v>4.0083741830065356E-3</v>
      </c>
      <c r="M52" s="88">
        <v>48014</v>
      </c>
      <c r="N52"/>
      <c r="O52"/>
      <c r="P52"/>
      <c r="Q52"/>
      <c r="R52"/>
      <c r="S52"/>
      <c r="T52"/>
      <c r="U52"/>
    </row>
    <row r="53" spans="1:21" x14ac:dyDescent="0.2">
      <c r="A53" s="63"/>
      <c r="B53" s="35" t="s">
        <v>361</v>
      </c>
      <c r="C53" s="89" t="s">
        <v>338</v>
      </c>
      <c r="D53" s="82" t="s">
        <v>125</v>
      </c>
      <c r="E53" s="83">
        <v>3.5000000000000003E-2</v>
      </c>
      <c r="F53" s="84">
        <v>2000000</v>
      </c>
      <c r="G53" s="84">
        <v>900000</v>
      </c>
      <c r="H53" s="84">
        <v>1166.666666666667</v>
      </c>
      <c r="I53" s="85">
        <v>150000</v>
      </c>
      <c r="J53" s="86">
        <v>750000</v>
      </c>
      <c r="K53" s="84">
        <v>750000</v>
      </c>
      <c r="L53" s="87">
        <v>3.8296568627450979E-3</v>
      </c>
      <c r="M53" s="88">
        <v>48380</v>
      </c>
      <c r="N53"/>
      <c r="O53"/>
      <c r="P53"/>
      <c r="Q53"/>
      <c r="R53"/>
      <c r="S53"/>
      <c r="T53"/>
      <c r="U53"/>
    </row>
    <row r="54" spans="1:21" x14ac:dyDescent="0.2">
      <c r="A54" s="63"/>
      <c r="B54" s="35" t="s">
        <v>361</v>
      </c>
      <c r="C54" s="89" t="s">
        <v>337</v>
      </c>
      <c r="D54" s="82" t="s">
        <v>125</v>
      </c>
      <c r="E54" s="83">
        <v>3.7499999999999999E-2</v>
      </c>
      <c r="F54" s="84">
        <v>2200000</v>
      </c>
      <c r="G54" s="84">
        <v>985000</v>
      </c>
      <c r="H54" s="84">
        <v>1374.9999999999998</v>
      </c>
      <c r="I54" s="85">
        <v>160000</v>
      </c>
      <c r="J54" s="86">
        <v>825000</v>
      </c>
      <c r="K54" s="84">
        <v>825000</v>
      </c>
      <c r="L54" s="87">
        <v>4.2126225490196076E-3</v>
      </c>
      <c r="M54" s="88">
        <v>49110</v>
      </c>
      <c r="N54"/>
      <c r="O54"/>
      <c r="P54"/>
      <c r="Q54"/>
      <c r="R54"/>
      <c r="S54"/>
      <c r="T54"/>
      <c r="U54"/>
    </row>
    <row r="55" spans="1:21" x14ac:dyDescent="0.2">
      <c r="A55" s="63"/>
      <c r="B55" s="35" t="s">
        <v>344</v>
      </c>
      <c r="C55" s="89" t="s">
        <v>359</v>
      </c>
      <c r="D55" s="90" t="s">
        <v>125</v>
      </c>
      <c r="E55" s="83">
        <v>0.05</v>
      </c>
      <c r="F55" s="84">
        <v>2400000</v>
      </c>
      <c r="G55" s="84">
        <v>2400000</v>
      </c>
      <c r="H55" s="84">
        <v>5333.3333333333339</v>
      </c>
      <c r="I55" s="85">
        <v>0</v>
      </c>
      <c r="J55" s="86">
        <v>2400000</v>
      </c>
      <c r="K55" s="84">
        <v>2400000</v>
      </c>
      <c r="L55" s="87">
        <v>1.2254901960784314E-2</v>
      </c>
      <c r="M55" s="91">
        <v>44727</v>
      </c>
      <c r="N55"/>
      <c r="O55"/>
      <c r="P55"/>
      <c r="Q55"/>
      <c r="R55"/>
      <c r="S55"/>
      <c r="T55"/>
      <c r="U55"/>
    </row>
    <row r="56" spans="1:21" x14ac:dyDescent="0.2">
      <c r="A56" s="63"/>
      <c r="B56" s="35" t="s">
        <v>344</v>
      </c>
      <c r="C56" s="89" t="s">
        <v>346</v>
      </c>
      <c r="D56" s="90" t="s">
        <v>125</v>
      </c>
      <c r="E56" s="83">
        <v>0.05</v>
      </c>
      <c r="F56" s="84">
        <v>3150000</v>
      </c>
      <c r="G56" s="84">
        <v>3150000</v>
      </c>
      <c r="H56" s="84">
        <v>7000</v>
      </c>
      <c r="I56" s="85">
        <v>0</v>
      </c>
      <c r="J56" s="86">
        <v>3150000</v>
      </c>
      <c r="K56" s="84">
        <v>3150000</v>
      </c>
      <c r="L56" s="87">
        <v>1.608455882352941E-2</v>
      </c>
      <c r="M56" s="91">
        <v>45092</v>
      </c>
      <c r="N56"/>
      <c r="O56"/>
      <c r="P56"/>
      <c r="Q56"/>
      <c r="R56"/>
      <c r="S56"/>
      <c r="T56"/>
      <c r="U56"/>
    </row>
    <row r="57" spans="1:21" x14ac:dyDescent="0.2">
      <c r="A57" s="63"/>
      <c r="B57" s="35" t="s">
        <v>344</v>
      </c>
      <c r="C57" s="89" t="s">
        <v>347</v>
      </c>
      <c r="D57" s="90" t="s">
        <v>125</v>
      </c>
      <c r="E57" s="83">
        <v>0.05</v>
      </c>
      <c r="F57" s="84">
        <v>3350000</v>
      </c>
      <c r="G57" s="84">
        <v>3350000</v>
      </c>
      <c r="H57" s="84">
        <v>7444.4444444444443</v>
      </c>
      <c r="I57" s="85">
        <v>0</v>
      </c>
      <c r="J57" s="86">
        <v>3350000</v>
      </c>
      <c r="K57" s="84">
        <v>3350000</v>
      </c>
      <c r="L57" s="87">
        <v>1.7105800653594773E-2</v>
      </c>
      <c r="M57" s="91">
        <v>45458</v>
      </c>
      <c r="N57"/>
      <c r="O57"/>
      <c r="P57"/>
      <c r="Q57"/>
      <c r="R57"/>
      <c r="S57"/>
      <c r="T57"/>
      <c r="U57"/>
    </row>
    <row r="58" spans="1:21" x14ac:dyDescent="0.2">
      <c r="A58" s="63"/>
      <c r="B58" s="35" t="s">
        <v>344</v>
      </c>
      <c r="C58" s="89" t="s">
        <v>348</v>
      </c>
      <c r="D58" s="90" t="s">
        <v>125</v>
      </c>
      <c r="E58" s="83">
        <v>0.05</v>
      </c>
      <c r="F58" s="84">
        <v>3450000</v>
      </c>
      <c r="G58" s="84">
        <v>3450000</v>
      </c>
      <c r="H58" s="84">
        <v>7666.6666666666679</v>
      </c>
      <c r="I58" s="85">
        <v>0</v>
      </c>
      <c r="J58" s="86">
        <v>3450000</v>
      </c>
      <c r="K58" s="84">
        <v>3450000</v>
      </c>
      <c r="L58" s="87">
        <v>1.7616421568627451E-2</v>
      </c>
      <c r="M58" s="91">
        <v>45823</v>
      </c>
      <c r="N58"/>
      <c r="O58"/>
      <c r="P58"/>
      <c r="Q58"/>
      <c r="R58"/>
      <c r="S58"/>
      <c r="T58"/>
      <c r="U58"/>
    </row>
    <row r="59" spans="1:21" x14ac:dyDescent="0.2">
      <c r="A59" s="63"/>
      <c r="B59" s="35" t="s">
        <v>344</v>
      </c>
      <c r="C59" s="89" t="s">
        <v>349</v>
      </c>
      <c r="D59" s="90" t="s">
        <v>125</v>
      </c>
      <c r="E59" s="83">
        <v>0.05</v>
      </c>
      <c r="F59" s="84">
        <v>3700000</v>
      </c>
      <c r="G59" s="84">
        <v>3700000</v>
      </c>
      <c r="H59" s="84">
        <v>8222.2222222222226</v>
      </c>
      <c r="I59" s="85">
        <v>0</v>
      </c>
      <c r="J59" s="86">
        <v>3700000</v>
      </c>
      <c r="K59" s="84">
        <v>3700000</v>
      </c>
      <c r="L59" s="87">
        <v>1.8892973856209149E-2</v>
      </c>
      <c r="M59" s="91">
        <v>46188</v>
      </c>
      <c r="N59"/>
      <c r="O59"/>
      <c r="P59"/>
      <c r="Q59"/>
      <c r="R59"/>
      <c r="S59"/>
      <c r="T59"/>
      <c r="U59"/>
    </row>
    <row r="60" spans="1:21" x14ac:dyDescent="0.2">
      <c r="A60" s="63"/>
      <c r="B60" s="35" t="s">
        <v>344</v>
      </c>
      <c r="C60" s="89" t="s">
        <v>350</v>
      </c>
      <c r="D60" s="90" t="s">
        <v>125</v>
      </c>
      <c r="E60" s="83">
        <v>0.05</v>
      </c>
      <c r="F60" s="84">
        <v>3900000</v>
      </c>
      <c r="G60" s="84">
        <v>3900000</v>
      </c>
      <c r="H60" s="84">
        <v>8666.6666666666679</v>
      </c>
      <c r="I60" s="85">
        <v>0</v>
      </c>
      <c r="J60" s="86">
        <v>3900000</v>
      </c>
      <c r="K60" s="84">
        <v>3900000</v>
      </c>
      <c r="L60" s="87">
        <v>1.9914215686274508E-2</v>
      </c>
      <c r="M60" s="91">
        <v>46553</v>
      </c>
      <c r="N60"/>
      <c r="O60"/>
      <c r="P60"/>
      <c r="Q60"/>
      <c r="R60"/>
      <c r="S60"/>
      <c r="T60"/>
      <c r="U60"/>
    </row>
    <row r="61" spans="1:21" x14ac:dyDescent="0.2">
      <c r="A61" s="63"/>
      <c r="B61" s="35" t="s">
        <v>344</v>
      </c>
      <c r="C61" s="89" t="s">
        <v>351</v>
      </c>
      <c r="D61" s="90" t="s">
        <v>125</v>
      </c>
      <c r="E61" s="83">
        <v>3.7499999999999999E-2</v>
      </c>
      <c r="F61" s="84">
        <v>4200000</v>
      </c>
      <c r="G61" s="84">
        <v>2545000</v>
      </c>
      <c r="H61" s="84">
        <v>3541.6666666666665</v>
      </c>
      <c r="I61" s="85">
        <v>420000</v>
      </c>
      <c r="J61" s="86">
        <v>2125000</v>
      </c>
      <c r="K61" s="84">
        <v>2125000</v>
      </c>
      <c r="L61" s="87">
        <v>1.0850694444444444E-2</v>
      </c>
      <c r="M61" s="91">
        <v>46919</v>
      </c>
      <c r="N61"/>
      <c r="O61"/>
      <c r="P61"/>
      <c r="Q61"/>
      <c r="R61"/>
      <c r="S61"/>
      <c r="T61"/>
      <c r="U61"/>
    </row>
    <row r="62" spans="1:21" x14ac:dyDescent="0.2">
      <c r="A62" s="63"/>
      <c r="B62" s="35" t="s">
        <v>344</v>
      </c>
      <c r="C62" s="89" t="s">
        <v>352</v>
      </c>
      <c r="D62" s="90" t="s">
        <v>125</v>
      </c>
      <c r="E62" s="83">
        <v>0.04</v>
      </c>
      <c r="F62" s="84">
        <v>4200000</v>
      </c>
      <c r="G62" s="84">
        <v>2550000</v>
      </c>
      <c r="H62" s="84">
        <v>3786.666666666667</v>
      </c>
      <c r="I62" s="85">
        <v>420000</v>
      </c>
      <c r="J62" s="86">
        <v>2130000</v>
      </c>
      <c r="K62" s="84">
        <v>2130000</v>
      </c>
      <c r="L62" s="87">
        <v>1.0876225490196078E-2</v>
      </c>
      <c r="M62" s="91">
        <v>47284</v>
      </c>
      <c r="N62"/>
      <c r="O62"/>
      <c r="P62"/>
      <c r="Q62"/>
      <c r="R62"/>
      <c r="S62"/>
      <c r="T62"/>
      <c r="U62"/>
    </row>
    <row r="63" spans="1:21" x14ac:dyDescent="0.2">
      <c r="A63" s="63"/>
      <c r="B63" s="35" t="s">
        <v>344</v>
      </c>
      <c r="C63" s="89" t="s">
        <v>353</v>
      </c>
      <c r="D63" s="90" t="s">
        <v>125</v>
      </c>
      <c r="E63" s="83">
        <v>0.04</v>
      </c>
      <c r="F63" s="84">
        <v>4200000</v>
      </c>
      <c r="G63" s="84">
        <v>2550000</v>
      </c>
      <c r="H63" s="84">
        <v>3786.666666666667</v>
      </c>
      <c r="I63" s="85">
        <v>420000</v>
      </c>
      <c r="J63" s="86">
        <v>2130000</v>
      </c>
      <c r="K63" s="84">
        <v>2130000</v>
      </c>
      <c r="L63" s="87">
        <v>1.0876225490196078E-2</v>
      </c>
      <c r="M63" s="91">
        <v>47649</v>
      </c>
      <c r="N63"/>
      <c r="O63"/>
      <c r="P63"/>
      <c r="Q63"/>
      <c r="R63"/>
      <c r="S63"/>
      <c r="T63"/>
      <c r="U63"/>
    </row>
    <row r="64" spans="1:21" x14ac:dyDescent="0.2">
      <c r="A64" s="63"/>
      <c r="B64" s="35" t="s">
        <v>344</v>
      </c>
      <c r="C64" s="89" t="s">
        <v>354</v>
      </c>
      <c r="D64" s="90" t="s">
        <v>125</v>
      </c>
      <c r="E64" s="83">
        <v>0.04</v>
      </c>
      <c r="F64" s="84">
        <v>3800000</v>
      </c>
      <c r="G64" s="84">
        <v>2305000</v>
      </c>
      <c r="H64" s="84">
        <v>3422.2222222222226</v>
      </c>
      <c r="I64" s="85">
        <v>380000</v>
      </c>
      <c r="J64" s="86">
        <v>1925000</v>
      </c>
      <c r="K64" s="84">
        <v>1925000</v>
      </c>
      <c r="L64" s="87">
        <v>9.8294526143790847E-3</v>
      </c>
      <c r="M64" s="91">
        <v>48014</v>
      </c>
      <c r="N64"/>
      <c r="O64"/>
      <c r="P64"/>
      <c r="Q64"/>
      <c r="R64"/>
      <c r="S64"/>
      <c r="T64"/>
      <c r="U64"/>
    </row>
    <row r="65" spans="1:21" x14ac:dyDescent="0.2">
      <c r="A65" s="63"/>
      <c r="B65" s="35" t="s">
        <v>344</v>
      </c>
      <c r="C65" s="89" t="s">
        <v>355</v>
      </c>
      <c r="D65" s="90" t="s">
        <v>125</v>
      </c>
      <c r="E65" s="83">
        <v>0.04</v>
      </c>
      <c r="F65" s="84">
        <v>3300000</v>
      </c>
      <c r="G65" s="84">
        <v>2000000</v>
      </c>
      <c r="H65" s="84">
        <v>2968.8888888888887</v>
      </c>
      <c r="I65" s="85">
        <v>330000</v>
      </c>
      <c r="J65" s="86">
        <v>1670000</v>
      </c>
      <c r="K65" s="84">
        <v>1670000</v>
      </c>
      <c r="L65" s="87">
        <v>8.5273692810457508E-3</v>
      </c>
      <c r="M65" s="91">
        <v>48380</v>
      </c>
      <c r="N65"/>
      <c r="O65"/>
      <c r="P65"/>
      <c r="Q65"/>
      <c r="R65"/>
      <c r="S65"/>
      <c r="T65"/>
      <c r="U65"/>
    </row>
    <row r="66" spans="1:21" x14ac:dyDescent="0.2">
      <c r="A66" s="63"/>
      <c r="B66" s="35" t="s">
        <v>344</v>
      </c>
      <c r="C66" s="89" t="s">
        <v>356</v>
      </c>
      <c r="D66" s="90" t="s">
        <v>125</v>
      </c>
      <c r="E66" s="83">
        <v>0.04</v>
      </c>
      <c r="F66" s="84">
        <v>2655000</v>
      </c>
      <c r="G66" s="84">
        <v>1605000</v>
      </c>
      <c r="H66" s="84">
        <v>2382.2222222222222</v>
      </c>
      <c r="I66" s="85">
        <v>265000</v>
      </c>
      <c r="J66" s="86">
        <v>1340000</v>
      </c>
      <c r="K66" s="84">
        <v>1340000</v>
      </c>
      <c r="L66" s="87">
        <v>6.8423202614379085E-3</v>
      </c>
      <c r="M66" s="91">
        <v>48745</v>
      </c>
      <c r="N66"/>
      <c r="O66"/>
      <c r="P66"/>
      <c r="Q66"/>
      <c r="R66"/>
      <c r="S66"/>
      <c r="T66"/>
      <c r="U66"/>
    </row>
    <row r="67" spans="1:21" x14ac:dyDescent="0.2">
      <c r="A67" s="63"/>
      <c r="B67" s="35" t="s">
        <v>345</v>
      </c>
      <c r="C67" s="89" t="s">
        <v>357</v>
      </c>
      <c r="D67" s="90" t="s">
        <v>125</v>
      </c>
      <c r="E67" s="83">
        <v>4.4999999999999998E-2</v>
      </c>
      <c r="F67" s="84">
        <v>8100000</v>
      </c>
      <c r="G67" s="84">
        <v>8100000</v>
      </c>
      <c r="H67" s="84">
        <v>16200</v>
      </c>
      <c r="I67" s="85">
        <v>0</v>
      </c>
      <c r="J67" s="86">
        <v>8100000</v>
      </c>
      <c r="K67" s="84">
        <v>8100000</v>
      </c>
      <c r="L67" s="87">
        <v>4.1360294117647058E-2</v>
      </c>
      <c r="M67" s="91">
        <v>53128</v>
      </c>
      <c r="N67"/>
      <c r="O67"/>
      <c r="P67"/>
      <c r="Q67"/>
      <c r="R67"/>
      <c r="S67"/>
      <c r="T67"/>
      <c r="U67"/>
    </row>
    <row r="68" spans="1:21" x14ac:dyDescent="0.2">
      <c r="A68" s="63"/>
      <c r="B68" s="35" t="s">
        <v>381</v>
      </c>
      <c r="C68" s="89" t="s">
        <v>382</v>
      </c>
      <c r="D68" s="90" t="s">
        <v>125</v>
      </c>
      <c r="E68" s="83">
        <v>0.05</v>
      </c>
      <c r="F68" s="84">
        <v>1335000</v>
      </c>
      <c r="G68" s="84">
        <v>1335000</v>
      </c>
      <c r="H68" s="84">
        <v>2966.666666666667</v>
      </c>
      <c r="I68" s="85">
        <v>0</v>
      </c>
      <c r="J68" s="86">
        <v>1335000</v>
      </c>
      <c r="K68" s="84">
        <v>1335000</v>
      </c>
      <c r="L68" s="87">
        <v>6.8167892156862746E-3</v>
      </c>
      <c r="M68" s="91">
        <v>45092</v>
      </c>
      <c r="N68"/>
      <c r="O68"/>
      <c r="P68"/>
      <c r="Q68"/>
      <c r="R68"/>
      <c r="S68"/>
      <c r="T68"/>
      <c r="U68"/>
    </row>
    <row r="69" spans="1:21" x14ac:dyDescent="0.2">
      <c r="A69" s="63"/>
      <c r="B69" s="35" t="s">
        <v>381</v>
      </c>
      <c r="C69" s="89" t="s">
        <v>383</v>
      </c>
      <c r="D69" s="90" t="s">
        <v>125</v>
      </c>
      <c r="E69" s="83">
        <v>0.05</v>
      </c>
      <c r="F69" s="84">
        <v>2100000</v>
      </c>
      <c r="G69" s="84">
        <v>2100000</v>
      </c>
      <c r="H69" s="84">
        <v>4666.666666666667</v>
      </c>
      <c r="I69" s="85">
        <v>0</v>
      </c>
      <c r="J69" s="86">
        <v>2100000</v>
      </c>
      <c r="K69" s="84">
        <v>2100000</v>
      </c>
      <c r="L69" s="87">
        <v>1.0723039215686275E-2</v>
      </c>
      <c r="M69" s="91">
        <v>45458</v>
      </c>
      <c r="N69"/>
      <c r="O69"/>
      <c r="P69"/>
      <c r="Q69"/>
      <c r="R69"/>
      <c r="S69"/>
      <c r="T69"/>
      <c r="U69"/>
    </row>
    <row r="70" spans="1:21" x14ac:dyDescent="0.2">
      <c r="A70" s="63"/>
      <c r="B70" s="35" t="s">
        <v>381</v>
      </c>
      <c r="C70" s="89" t="s">
        <v>384</v>
      </c>
      <c r="D70" s="90" t="s">
        <v>125</v>
      </c>
      <c r="E70" s="83">
        <v>0.05</v>
      </c>
      <c r="F70" s="84">
        <v>2310000</v>
      </c>
      <c r="G70" s="84">
        <v>2310000</v>
      </c>
      <c r="H70" s="84">
        <v>5133.3333333333339</v>
      </c>
      <c r="I70" s="85">
        <v>0</v>
      </c>
      <c r="J70" s="86">
        <v>2310000</v>
      </c>
      <c r="K70" s="84">
        <v>2310000</v>
      </c>
      <c r="L70" s="87">
        <v>1.1795343137254902E-2</v>
      </c>
      <c r="M70" s="91">
        <v>45823</v>
      </c>
      <c r="N70"/>
      <c r="O70"/>
      <c r="P70"/>
      <c r="Q70"/>
      <c r="R70"/>
      <c r="S70"/>
      <c r="T70"/>
      <c r="U70"/>
    </row>
    <row r="71" spans="1:21" x14ac:dyDescent="0.2">
      <c r="A71" s="63"/>
      <c r="B71" s="35" t="s">
        <v>381</v>
      </c>
      <c r="C71" s="89" t="s">
        <v>385</v>
      </c>
      <c r="D71" s="90" t="s">
        <v>125</v>
      </c>
      <c r="E71" s="83">
        <v>0.05</v>
      </c>
      <c r="F71" s="84">
        <v>2400000</v>
      </c>
      <c r="G71" s="84">
        <v>2400000</v>
      </c>
      <c r="H71" s="84">
        <v>5333.3333333333339</v>
      </c>
      <c r="I71" s="85">
        <v>0</v>
      </c>
      <c r="J71" s="86">
        <v>2400000</v>
      </c>
      <c r="K71" s="84">
        <v>2400000</v>
      </c>
      <c r="L71" s="87">
        <v>1.2254901960784314E-2</v>
      </c>
      <c r="M71" s="91">
        <v>46188</v>
      </c>
      <c r="N71"/>
      <c r="O71"/>
      <c r="P71"/>
      <c r="Q71"/>
      <c r="R71"/>
      <c r="S71"/>
      <c r="T71"/>
      <c r="U71"/>
    </row>
    <row r="72" spans="1:21" x14ac:dyDescent="0.2">
      <c r="A72" s="63"/>
      <c r="B72" s="35" t="s">
        <v>381</v>
      </c>
      <c r="C72" s="89" t="s">
        <v>386</v>
      </c>
      <c r="D72" s="90" t="s">
        <v>125</v>
      </c>
      <c r="E72" s="83">
        <v>0.05</v>
      </c>
      <c r="F72" s="84">
        <v>2750000</v>
      </c>
      <c r="G72" s="84">
        <v>2750000</v>
      </c>
      <c r="H72" s="84">
        <v>6111.1111111111113</v>
      </c>
      <c r="I72" s="85">
        <v>0</v>
      </c>
      <c r="J72" s="86">
        <v>2750000</v>
      </c>
      <c r="K72" s="84">
        <v>2750000</v>
      </c>
      <c r="L72" s="87">
        <v>1.4042075163398693E-2</v>
      </c>
      <c r="M72" s="91">
        <v>46553</v>
      </c>
      <c r="N72"/>
      <c r="O72"/>
      <c r="P72"/>
      <c r="Q72"/>
      <c r="R72"/>
      <c r="S72"/>
      <c r="T72"/>
      <c r="U72"/>
    </row>
    <row r="73" spans="1:21" x14ac:dyDescent="0.2">
      <c r="A73" s="63"/>
      <c r="B73" s="35" t="s">
        <v>381</v>
      </c>
      <c r="C73" s="89" t="s">
        <v>387</v>
      </c>
      <c r="D73" s="90" t="s">
        <v>125</v>
      </c>
      <c r="E73" s="83">
        <v>0.05</v>
      </c>
      <c r="F73" s="84">
        <v>2900000</v>
      </c>
      <c r="G73" s="84">
        <v>2900000</v>
      </c>
      <c r="H73" s="84">
        <v>6444.4444444444453</v>
      </c>
      <c r="I73" s="85">
        <v>0</v>
      </c>
      <c r="J73" s="86">
        <v>2900000</v>
      </c>
      <c r="K73" s="84">
        <v>2900000</v>
      </c>
      <c r="L73" s="87">
        <v>1.4808006535947712E-2</v>
      </c>
      <c r="M73" s="91">
        <v>46919</v>
      </c>
      <c r="N73"/>
      <c r="O73"/>
      <c r="P73"/>
      <c r="Q73"/>
      <c r="R73"/>
      <c r="S73"/>
      <c r="T73"/>
      <c r="U73"/>
    </row>
    <row r="74" spans="1:21" x14ac:dyDescent="0.2">
      <c r="A74" s="63"/>
      <c r="B74" s="35" t="s">
        <v>381</v>
      </c>
      <c r="C74" s="89" t="s">
        <v>388</v>
      </c>
      <c r="D74" s="90" t="s">
        <v>125</v>
      </c>
      <c r="E74" s="83">
        <v>3.6249999999999998E-2</v>
      </c>
      <c r="F74" s="84">
        <v>3560000</v>
      </c>
      <c r="G74" s="84">
        <v>2710000</v>
      </c>
      <c r="H74" s="84">
        <v>3649.1666666666665</v>
      </c>
      <c r="I74" s="85">
        <v>445000</v>
      </c>
      <c r="J74" s="86">
        <v>2265000</v>
      </c>
      <c r="K74" s="84">
        <v>2265000</v>
      </c>
      <c r="L74" s="87">
        <v>1.1565563725490197E-2</v>
      </c>
      <c r="M74" s="91">
        <v>47284</v>
      </c>
      <c r="N74"/>
      <c r="O74"/>
      <c r="P74"/>
      <c r="Q74"/>
      <c r="R74"/>
      <c r="S74"/>
      <c r="T74"/>
      <c r="U74"/>
    </row>
    <row r="75" spans="1:21" x14ac:dyDescent="0.2">
      <c r="A75" s="63"/>
      <c r="B75" s="35" t="s">
        <v>381</v>
      </c>
      <c r="C75" s="89" t="s">
        <v>389</v>
      </c>
      <c r="D75" s="90" t="s">
        <v>125</v>
      </c>
      <c r="E75" s="83">
        <v>3.7499999999999999E-2</v>
      </c>
      <c r="F75" s="84">
        <v>3615000</v>
      </c>
      <c r="G75" s="84">
        <v>2750000</v>
      </c>
      <c r="H75" s="84">
        <v>3833.333333333333</v>
      </c>
      <c r="I75" s="85">
        <v>450000</v>
      </c>
      <c r="J75" s="86">
        <v>2300000</v>
      </c>
      <c r="K75" s="84">
        <v>2300000</v>
      </c>
      <c r="L75" s="87">
        <v>1.1744281045751634E-2</v>
      </c>
      <c r="M75" s="91">
        <v>47649</v>
      </c>
      <c r="N75"/>
      <c r="O75"/>
      <c r="P75"/>
      <c r="Q75"/>
      <c r="R75"/>
      <c r="S75"/>
      <c r="T75"/>
      <c r="U75"/>
    </row>
    <row r="76" spans="1:21" x14ac:dyDescent="0.2">
      <c r="A76" s="63"/>
      <c r="B76" s="35" t="s">
        <v>381</v>
      </c>
      <c r="C76" s="89" t="s">
        <v>390</v>
      </c>
      <c r="D76" s="90" t="s">
        <v>125</v>
      </c>
      <c r="E76" s="83">
        <v>0.04</v>
      </c>
      <c r="F76" s="84">
        <v>2950000</v>
      </c>
      <c r="G76" s="84">
        <v>2245000</v>
      </c>
      <c r="H76" s="84">
        <v>3333.333333333333</v>
      </c>
      <c r="I76" s="85">
        <v>370000</v>
      </c>
      <c r="J76" s="86">
        <v>1875000</v>
      </c>
      <c r="K76" s="84">
        <v>1875000</v>
      </c>
      <c r="L76" s="87">
        <v>9.5741421568627458E-3</v>
      </c>
      <c r="M76" s="91">
        <v>48014</v>
      </c>
      <c r="N76"/>
      <c r="O76"/>
      <c r="P76"/>
      <c r="Q76"/>
      <c r="R76"/>
      <c r="S76"/>
      <c r="T76"/>
      <c r="U76"/>
    </row>
    <row r="77" spans="1:21" x14ac:dyDescent="0.2">
      <c r="A77" s="63"/>
      <c r="B77" s="35" t="s">
        <v>381</v>
      </c>
      <c r="C77" s="89" t="s">
        <v>391</v>
      </c>
      <c r="D77" s="90" t="s">
        <v>125</v>
      </c>
      <c r="E77" s="83">
        <v>0.04</v>
      </c>
      <c r="F77" s="84">
        <v>3115000</v>
      </c>
      <c r="G77" s="84">
        <v>2370000</v>
      </c>
      <c r="H77" s="84">
        <v>3520</v>
      </c>
      <c r="I77" s="85">
        <v>390000</v>
      </c>
      <c r="J77" s="86">
        <v>1980000</v>
      </c>
      <c r="K77" s="84">
        <v>1980000</v>
      </c>
      <c r="L77" s="87">
        <v>1.0110294117647059E-2</v>
      </c>
      <c r="M77" s="91">
        <v>48380</v>
      </c>
      <c r="N77"/>
      <c r="O77"/>
      <c r="P77"/>
      <c r="Q77"/>
      <c r="R77"/>
      <c r="S77"/>
      <c r="T77"/>
      <c r="U77"/>
    </row>
    <row r="78" spans="1:21" x14ac:dyDescent="0.2">
      <c r="A78" s="63"/>
      <c r="B78" s="35" t="s">
        <v>381</v>
      </c>
      <c r="C78" s="89" t="s">
        <v>392</v>
      </c>
      <c r="D78" s="90" t="s">
        <v>125</v>
      </c>
      <c r="E78" s="83">
        <v>0.04</v>
      </c>
      <c r="F78" s="84">
        <v>2765000</v>
      </c>
      <c r="G78" s="84">
        <v>2105000</v>
      </c>
      <c r="H78" s="84">
        <v>3128.8888888888887</v>
      </c>
      <c r="I78" s="85">
        <v>345000</v>
      </c>
      <c r="J78" s="86">
        <v>1760000</v>
      </c>
      <c r="K78" s="84">
        <v>1760000</v>
      </c>
      <c r="L78" s="87">
        <v>8.9869281045751627E-3</v>
      </c>
      <c r="M78" s="91">
        <v>48745</v>
      </c>
      <c r="N78"/>
      <c r="O78"/>
      <c r="P78"/>
      <c r="Q78"/>
      <c r="R78"/>
      <c r="S78"/>
      <c r="T78"/>
      <c r="U78"/>
    </row>
    <row r="79" spans="1:21" x14ac:dyDescent="0.2">
      <c r="A79" s="63"/>
      <c r="B79" s="35" t="s">
        <v>381</v>
      </c>
      <c r="C79" s="89" t="s">
        <v>393</v>
      </c>
      <c r="D79" s="90" t="s">
        <v>125</v>
      </c>
      <c r="E79" s="83">
        <v>0.04</v>
      </c>
      <c r="F79" s="84">
        <v>2755000</v>
      </c>
      <c r="G79" s="84">
        <v>2095000</v>
      </c>
      <c r="H79" s="84">
        <v>3111.1111111111113</v>
      </c>
      <c r="I79" s="85">
        <v>345000</v>
      </c>
      <c r="J79" s="86">
        <v>1750000</v>
      </c>
      <c r="K79" s="84">
        <v>1750000</v>
      </c>
      <c r="L79" s="87">
        <v>8.9358660130718949E-3</v>
      </c>
      <c r="M79" s="91">
        <v>49110</v>
      </c>
      <c r="N79"/>
      <c r="O79"/>
      <c r="P79"/>
      <c r="Q79"/>
      <c r="R79"/>
      <c r="S79"/>
      <c r="T79"/>
      <c r="U79"/>
    </row>
    <row r="80" spans="1:21" x14ac:dyDescent="0.2">
      <c r="A80" s="63"/>
      <c r="B80" s="35" t="s">
        <v>394</v>
      </c>
      <c r="C80" s="89" t="s">
        <v>395</v>
      </c>
      <c r="D80" s="90" t="s">
        <v>125</v>
      </c>
      <c r="E80" s="83">
        <v>4.3749999999999997E-2</v>
      </c>
      <c r="F80" s="84">
        <v>4500000</v>
      </c>
      <c r="G80" s="84">
        <v>4500000</v>
      </c>
      <c r="H80" s="84">
        <v>8750</v>
      </c>
      <c r="I80" s="85">
        <v>0</v>
      </c>
      <c r="J80" s="86">
        <v>4500000</v>
      </c>
      <c r="K80" s="84">
        <v>4500000</v>
      </c>
      <c r="L80" s="87">
        <v>2.297794117647059E-2</v>
      </c>
      <c r="M80" s="91">
        <v>53493</v>
      </c>
      <c r="N80"/>
      <c r="O80"/>
      <c r="P80"/>
      <c r="Q80"/>
      <c r="R80"/>
      <c r="S80"/>
      <c r="T80"/>
      <c r="U80"/>
    </row>
    <row r="81" spans="1:21" x14ac:dyDescent="0.2">
      <c r="A81" s="63"/>
      <c r="B81" s="35" t="s">
        <v>398</v>
      </c>
      <c r="C81" s="89" t="s">
        <v>400</v>
      </c>
      <c r="D81" s="90" t="s">
        <v>125</v>
      </c>
      <c r="E81" s="83">
        <v>0.05</v>
      </c>
      <c r="F81" s="84">
        <v>1575000</v>
      </c>
      <c r="G81" s="84">
        <v>1575000</v>
      </c>
      <c r="H81" s="84">
        <v>3500</v>
      </c>
      <c r="I81" s="85">
        <v>0</v>
      </c>
      <c r="J81" s="86">
        <v>1575000</v>
      </c>
      <c r="K81" s="84">
        <v>1575000</v>
      </c>
      <c r="L81" s="87">
        <v>8.0422794117647051E-3</v>
      </c>
      <c r="M81" s="91">
        <v>45458</v>
      </c>
      <c r="N81"/>
      <c r="O81"/>
      <c r="P81"/>
      <c r="Q81"/>
      <c r="R81"/>
      <c r="S81"/>
      <c r="T81"/>
      <c r="U81"/>
    </row>
    <row r="82" spans="1:21" x14ac:dyDescent="0.2">
      <c r="A82" s="63"/>
      <c r="B82" s="35" t="s">
        <v>398</v>
      </c>
      <c r="C82" s="89" t="s">
        <v>401</v>
      </c>
      <c r="D82" s="90" t="s">
        <v>125</v>
      </c>
      <c r="E82" s="83">
        <v>0.05</v>
      </c>
      <c r="F82" s="84">
        <v>2440000</v>
      </c>
      <c r="G82" s="84">
        <v>2440000</v>
      </c>
      <c r="H82" s="84">
        <v>5422.2222222222226</v>
      </c>
      <c r="I82" s="85">
        <v>0</v>
      </c>
      <c r="J82" s="86">
        <v>2440000</v>
      </c>
      <c r="K82" s="84">
        <v>2440000</v>
      </c>
      <c r="L82" s="87">
        <v>1.2459150326797386E-2</v>
      </c>
      <c r="M82" s="91">
        <v>45823</v>
      </c>
      <c r="N82"/>
      <c r="O82"/>
      <c r="P82"/>
      <c r="Q82"/>
      <c r="R82"/>
      <c r="S82"/>
      <c r="T82"/>
      <c r="U82"/>
    </row>
    <row r="83" spans="1:21" x14ac:dyDescent="0.2">
      <c r="A83" s="63"/>
      <c r="B83" s="35" t="s">
        <v>398</v>
      </c>
      <c r="C83" s="89" t="s">
        <v>402</v>
      </c>
      <c r="D83" s="90" t="s">
        <v>125</v>
      </c>
      <c r="E83" s="83">
        <v>0.05</v>
      </c>
      <c r="F83" s="84">
        <v>2670000</v>
      </c>
      <c r="G83" s="84">
        <v>2670000</v>
      </c>
      <c r="H83" s="84">
        <v>5933.3333333333339</v>
      </c>
      <c r="I83" s="85">
        <v>0</v>
      </c>
      <c r="J83" s="86">
        <v>2670000</v>
      </c>
      <c r="K83" s="84">
        <v>2670000</v>
      </c>
      <c r="L83" s="87">
        <v>1.3633578431372549E-2</v>
      </c>
      <c r="M83" s="91">
        <v>46188</v>
      </c>
      <c r="N83"/>
      <c r="O83"/>
      <c r="P83"/>
      <c r="Q83"/>
      <c r="R83"/>
      <c r="S83"/>
      <c r="T83"/>
      <c r="U83"/>
    </row>
    <row r="84" spans="1:21" x14ac:dyDescent="0.2">
      <c r="A84" s="63"/>
      <c r="B84" s="35" t="s">
        <v>398</v>
      </c>
      <c r="C84" s="89" t="s">
        <v>403</v>
      </c>
      <c r="D84" s="90" t="s">
        <v>125</v>
      </c>
      <c r="E84" s="83">
        <v>0.05</v>
      </c>
      <c r="F84" s="84">
        <v>2780000</v>
      </c>
      <c r="G84" s="84">
        <v>2780000</v>
      </c>
      <c r="H84" s="84">
        <v>6177.7777777777783</v>
      </c>
      <c r="I84" s="85">
        <v>0</v>
      </c>
      <c r="J84" s="86">
        <v>2780000</v>
      </c>
      <c r="K84" s="84">
        <v>2780000</v>
      </c>
      <c r="L84" s="87">
        <v>1.4195261437908497E-2</v>
      </c>
      <c r="M84" s="91">
        <v>46553</v>
      </c>
      <c r="N84"/>
      <c r="O84"/>
      <c r="P84"/>
      <c r="Q84"/>
      <c r="R84"/>
      <c r="S84"/>
      <c r="T84"/>
      <c r="U84"/>
    </row>
    <row r="85" spans="1:21" x14ac:dyDescent="0.2">
      <c r="A85" s="63"/>
      <c r="B85" s="35" t="s">
        <v>398</v>
      </c>
      <c r="C85" s="89" t="s">
        <v>404</v>
      </c>
      <c r="D85" s="90" t="s">
        <v>125</v>
      </c>
      <c r="E85" s="83">
        <v>0.05</v>
      </c>
      <c r="F85" s="84">
        <v>3170000</v>
      </c>
      <c r="G85" s="84">
        <v>3170000</v>
      </c>
      <c r="H85" s="84">
        <v>7044.4444444444443</v>
      </c>
      <c r="I85" s="85">
        <v>0</v>
      </c>
      <c r="J85" s="86">
        <v>3170000</v>
      </c>
      <c r="K85" s="84">
        <v>3170000</v>
      </c>
      <c r="L85" s="87">
        <v>1.6186683006535949E-2</v>
      </c>
      <c r="M85" s="91">
        <v>46919</v>
      </c>
      <c r="N85"/>
      <c r="O85"/>
      <c r="P85"/>
      <c r="Q85"/>
      <c r="R85"/>
      <c r="S85"/>
      <c r="T85"/>
      <c r="U85"/>
    </row>
    <row r="86" spans="1:21" x14ac:dyDescent="0.2">
      <c r="A86" s="63"/>
      <c r="B86" s="35" t="s">
        <v>398</v>
      </c>
      <c r="C86" s="89" t="s">
        <v>405</v>
      </c>
      <c r="D86" s="90" t="s">
        <v>125</v>
      </c>
      <c r="E86" s="83">
        <v>0.05</v>
      </c>
      <c r="F86" s="84">
        <v>3340000</v>
      </c>
      <c r="G86" s="84">
        <v>3340000</v>
      </c>
      <c r="H86" s="84">
        <v>7422.2222222222226</v>
      </c>
      <c r="I86" s="85">
        <v>0</v>
      </c>
      <c r="J86" s="86">
        <v>3340000</v>
      </c>
      <c r="K86" s="84">
        <v>3340000</v>
      </c>
      <c r="L86" s="87">
        <v>1.7054738562091502E-2</v>
      </c>
      <c r="M86" s="91">
        <v>47284</v>
      </c>
      <c r="N86"/>
      <c r="O86"/>
      <c r="P86"/>
      <c r="Q86"/>
      <c r="R86"/>
      <c r="S86"/>
      <c r="T86"/>
      <c r="U86"/>
    </row>
    <row r="87" spans="1:21" x14ac:dyDescent="0.2">
      <c r="A87" s="63"/>
      <c r="B87" s="35" t="s">
        <v>398</v>
      </c>
      <c r="C87" s="89" t="s">
        <v>406</v>
      </c>
      <c r="D87" s="90" t="s">
        <v>125</v>
      </c>
      <c r="E87" s="83">
        <v>0.03</v>
      </c>
      <c r="F87" s="84">
        <v>21275000</v>
      </c>
      <c r="G87" s="84">
        <v>19380000</v>
      </c>
      <c r="H87" s="84">
        <v>21593.333333333332</v>
      </c>
      <c r="I87" s="85">
        <v>3185000</v>
      </c>
      <c r="J87" s="86">
        <v>16195000</v>
      </c>
      <c r="K87" s="84">
        <v>16195000</v>
      </c>
      <c r="L87" s="87">
        <v>8.2695057189542481E-2</v>
      </c>
      <c r="M87" s="91">
        <v>49475</v>
      </c>
      <c r="N87"/>
      <c r="O87"/>
      <c r="P87"/>
      <c r="Q87"/>
      <c r="R87"/>
      <c r="S87"/>
      <c r="T87"/>
      <c r="U87"/>
    </row>
    <row r="88" spans="1:21" x14ac:dyDescent="0.2">
      <c r="A88" s="63"/>
      <c r="B88" s="35" t="s">
        <v>399</v>
      </c>
      <c r="C88" s="89" t="s">
        <v>407</v>
      </c>
      <c r="D88" s="90" t="s">
        <v>125</v>
      </c>
      <c r="E88" s="83">
        <v>0.04</v>
      </c>
      <c r="F88" s="84">
        <v>5150000</v>
      </c>
      <c r="G88" s="84">
        <v>5150000</v>
      </c>
      <c r="H88" s="84">
        <v>9155.5555555555547</v>
      </c>
      <c r="I88" s="85">
        <v>0</v>
      </c>
      <c r="J88" s="86">
        <v>5150000</v>
      </c>
      <c r="K88" s="84">
        <v>5150000</v>
      </c>
      <c r="L88" s="87">
        <v>2.6296977124183007E-2</v>
      </c>
      <c r="M88" s="91">
        <v>53858</v>
      </c>
      <c r="N88"/>
      <c r="O88"/>
      <c r="P88"/>
      <c r="Q88"/>
      <c r="R88"/>
      <c r="S88"/>
      <c r="T88"/>
      <c r="U88"/>
    </row>
    <row r="89" spans="1:21" x14ac:dyDescent="0.2">
      <c r="A89" s="63"/>
      <c r="B89" s="35" t="s">
        <v>411</v>
      </c>
      <c r="C89" s="89" t="s">
        <v>412</v>
      </c>
      <c r="D89" s="90" t="s">
        <v>125</v>
      </c>
      <c r="E89" s="83">
        <v>0.05</v>
      </c>
      <c r="F89" s="84">
        <v>610000</v>
      </c>
      <c r="G89" s="84">
        <v>610000</v>
      </c>
      <c r="H89" s="84">
        <v>1355.5555555555557</v>
      </c>
      <c r="I89" s="85">
        <v>0</v>
      </c>
      <c r="J89" s="86">
        <v>610000</v>
      </c>
      <c r="K89" s="84">
        <v>610000</v>
      </c>
      <c r="L89" s="87">
        <v>3.1147875816993466E-3</v>
      </c>
      <c r="M89" s="91">
        <v>45823</v>
      </c>
      <c r="N89"/>
      <c r="O89"/>
      <c r="P89"/>
      <c r="Q89"/>
      <c r="R89"/>
      <c r="S89"/>
      <c r="T89"/>
      <c r="U89"/>
    </row>
    <row r="90" spans="1:21" x14ac:dyDescent="0.2">
      <c r="A90" s="63"/>
      <c r="B90" s="35" t="s">
        <v>411</v>
      </c>
      <c r="C90" s="89" t="s">
        <v>413</v>
      </c>
      <c r="D90" s="90" t="s">
        <v>125</v>
      </c>
      <c r="E90" s="83">
        <v>0.05</v>
      </c>
      <c r="F90" s="84">
        <v>2460000</v>
      </c>
      <c r="G90" s="84">
        <v>2460000</v>
      </c>
      <c r="H90" s="84">
        <v>5466.666666666667</v>
      </c>
      <c r="I90" s="85">
        <v>0</v>
      </c>
      <c r="J90" s="86">
        <v>2460000</v>
      </c>
      <c r="K90" s="84">
        <v>2460000</v>
      </c>
      <c r="L90" s="87">
        <v>1.2561274509803922E-2</v>
      </c>
      <c r="M90" s="91">
        <v>46188</v>
      </c>
      <c r="N90"/>
      <c r="O90"/>
      <c r="P90"/>
      <c r="Q90"/>
      <c r="R90"/>
      <c r="S90"/>
      <c r="T90"/>
      <c r="U90"/>
    </row>
    <row r="91" spans="1:21" x14ac:dyDescent="0.2">
      <c r="A91" s="63"/>
      <c r="B91" s="35" t="s">
        <v>411</v>
      </c>
      <c r="C91" s="89" t="s">
        <v>414</v>
      </c>
      <c r="D91" s="90" t="s">
        <v>125</v>
      </c>
      <c r="E91" s="83">
        <v>0.05</v>
      </c>
      <c r="F91" s="84">
        <v>2700000</v>
      </c>
      <c r="G91" s="84">
        <v>2700000</v>
      </c>
      <c r="H91" s="84">
        <v>6000</v>
      </c>
      <c r="I91" s="85">
        <v>0</v>
      </c>
      <c r="J91" s="86">
        <v>2700000</v>
      </c>
      <c r="K91" s="84">
        <v>2700000</v>
      </c>
      <c r="L91" s="87">
        <v>1.3786764705882353E-2</v>
      </c>
      <c r="M91" s="91">
        <v>46553</v>
      </c>
      <c r="N91"/>
      <c r="O91"/>
      <c r="P91"/>
      <c r="Q91"/>
      <c r="R91"/>
      <c r="S91"/>
      <c r="T91"/>
      <c r="U91"/>
    </row>
    <row r="92" spans="1:21" x14ac:dyDescent="0.2">
      <c r="A92" s="63"/>
      <c r="B92" s="35" t="s">
        <v>411</v>
      </c>
      <c r="C92" s="89" t="s">
        <v>415</v>
      </c>
      <c r="D92" s="90" t="s">
        <v>125</v>
      </c>
      <c r="E92" s="83">
        <v>0.05</v>
      </c>
      <c r="F92" s="84">
        <v>2800000</v>
      </c>
      <c r="G92" s="84">
        <v>2800000</v>
      </c>
      <c r="H92" s="84">
        <v>6222.2222222222226</v>
      </c>
      <c r="I92" s="85">
        <v>0</v>
      </c>
      <c r="J92" s="86">
        <v>2800000</v>
      </c>
      <c r="K92" s="84">
        <v>2800000</v>
      </c>
      <c r="L92" s="87">
        <v>1.4297385620915032E-2</v>
      </c>
      <c r="M92" s="91">
        <v>46919</v>
      </c>
      <c r="N92"/>
      <c r="O92"/>
      <c r="P92"/>
      <c r="Q92"/>
      <c r="R92"/>
      <c r="S92"/>
      <c r="T92"/>
      <c r="U92"/>
    </row>
    <row r="93" spans="1:21" x14ac:dyDescent="0.2">
      <c r="A93" s="63"/>
      <c r="B93" s="35" t="s">
        <v>411</v>
      </c>
      <c r="C93" s="89" t="s">
        <v>416</v>
      </c>
      <c r="D93" s="90" t="s">
        <v>125</v>
      </c>
      <c r="E93" s="83">
        <v>0.05</v>
      </c>
      <c r="F93" s="84">
        <v>3200000</v>
      </c>
      <c r="G93" s="84">
        <v>3200000</v>
      </c>
      <c r="H93" s="84">
        <v>7111.1111111111113</v>
      </c>
      <c r="I93" s="85">
        <v>0</v>
      </c>
      <c r="J93" s="86">
        <v>3200000</v>
      </c>
      <c r="K93" s="84">
        <v>3200000</v>
      </c>
      <c r="L93" s="87">
        <v>1.6339869281045753E-2</v>
      </c>
      <c r="M93" s="91">
        <v>47284</v>
      </c>
      <c r="N93"/>
      <c r="O93"/>
      <c r="P93"/>
      <c r="Q93"/>
      <c r="R93"/>
      <c r="S93"/>
      <c r="T93"/>
      <c r="U93"/>
    </row>
    <row r="94" spans="1:21" x14ac:dyDescent="0.2">
      <c r="A94" s="63"/>
      <c r="B94" s="35" t="s">
        <v>411</v>
      </c>
      <c r="C94" s="89" t="s">
        <v>417</v>
      </c>
      <c r="D94" s="90" t="s">
        <v>125</v>
      </c>
      <c r="E94" s="83">
        <v>0.05</v>
      </c>
      <c r="F94" s="84">
        <v>3350000</v>
      </c>
      <c r="G94" s="84">
        <v>3350000</v>
      </c>
      <c r="H94" s="84">
        <v>7444.4444444444443</v>
      </c>
      <c r="I94" s="85">
        <v>0</v>
      </c>
      <c r="J94" s="86">
        <v>3350000</v>
      </c>
      <c r="K94" s="84">
        <v>3350000</v>
      </c>
      <c r="L94" s="87">
        <v>1.7105800653594773E-2</v>
      </c>
      <c r="M94" s="91">
        <v>47649</v>
      </c>
      <c r="N94"/>
      <c r="O94"/>
      <c r="P94"/>
      <c r="Q94"/>
      <c r="R94"/>
      <c r="S94"/>
      <c r="T94"/>
      <c r="U94"/>
    </row>
    <row r="95" spans="1:21" x14ac:dyDescent="0.2">
      <c r="A95" s="63"/>
      <c r="B95" s="35" t="s">
        <v>411</v>
      </c>
      <c r="C95" s="89" t="s">
        <v>418</v>
      </c>
      <c r="D95" s="90" t="s">
        <v>125</v>
      </c>
      <c r="E95" s="83">
        <v>3.3750000000000002E-2</v>
      </c>
      <c r="F95" s="84">
        <v>28260000</v>
      </c>
      <c r="G95" s="84">
        <v>25740000</v>
      </c>
      <c r="H95" s="84">
        <v>32265.000000000004</v>
      </c>
      <c r="I95" s="85">
        <v>4230000</v>
      </c>
      <c r="J95" s="86">
        <v>21510000</v>
      </c>
      <c r="K95" s="84">
        <v>21510000</v>
      </c>
      <c r="L95" s="87">
        <v>0.10983455882352941</v>
      </c>
      <c r="M95" s="91">
        <v>49841</v>
      </c>
      <c r="N95"/>
      <c r="O95"/>
      <c r="P95"/>
      <c r="Q95"/>
      <c r="R95"/>
      <c r="S95"/>
      <c r="T95"/>
      <c r="U95"/>
    </row>
    <row r="96" spans="1:21" x14ac:dyDescent="0.2">
      <c r="A96" s="63"/>
      <c r="B96" s="35" t="s">
        <v>434</v>
      </c>
      <c r="C96" s="89" t="s">
        <v>435</v>
      </c>
      <c r="D96" s="90" t="s">
        <v>125</v>
      </c>
      <c r="E96" s="83">
        <v>0.05</v>
      </c>
      <c r="F96" s="84">
        <v>440000</v>
      </c>
      <c r="G96" s="84">
        <v>0</v>
      </c>
      <c r="H96" s="84">
        <v>1283.3333333333335</v>
      </c>
      <c r="I96" s="85">
        <v>-440000</v>
      </c>
      <c r="J96" s="86">
        <v>440000</v>
      </c>
      <c r="K96" s="84">
        <v>440000</v>
      </c>
      <c r="L96" s="87">
        <v>2.2467320261437907E-3</v>
      </c>
      <c r="M96" s="91">
        <v>46188</v>
      </c>
      <c r="N96"/>
      <c r="O96"/>
      <c r="P96"/>
      <c r="Q96"/>
      <c r="R96"/>
      <c r="S96"/>
      <c r="T96"/>
      <c r="U96"/>
    </row>
    <row r="97" spans="1:21" x14ac:dyDescent="0.2">
      <c r="A97" s="63"/>
      <c r="B97" s="35" t="s">
        <v>434</v>
      </c>
      <c r="C97" s="89" t="s">
        <v>436</v>
      </c>
      <c r="D97" s="90" t="s">
        <v>125</v>
      </c>
      <c r="E97" s="83">
        <v>0.05</v>
      </c>
      <c r="F97" s="84">
        <v>1900000</v>
      </c>
      <c r="G97" s="84">
        <v>0</v>
      </c>
      <c r="H97" s="84">
        <v>5541.666666666667</v>
      </c>
      <c r="I97" s="85">
        <v>-1900000</v>
      </c>
      <c r="J97" s="86">
        <v>1900000</v>
      </c>
      <c r="K97" s="84">
        <v>1900000</v>
      </c>
      <c r="L97" s="87">
        <v>9.7017973856209153E-3</v>
      </c>
      <c r="M97" s="91">
        <v>46553</v>
      </c>
      <c r="N97"/>
      <c r="O97"/>
      <c r="P97"/>
      <c r="Q97"/>
      <c r="R97"/>
      <c r="S97"/>
      <c r="T97"/>
      <c r="U97"/>
    </row>
    <row r="98" spans="1:21" x14ac:dyDescent="0.2">
      <c r="A98" s="63"/>
      <c r="B98" s="35" t="s">
        <v>434</v>
      </c>
      <c r="C98" s="89" t="s">
        <v>437</v>
      </c>
      <c r="D98" s="90" t="s">
        <v>125</v>
      </c>
      <c r="E98" s="83">
        <v>0.05</v>
      </c>
      <c r="F98" s="84">
        <v>2390000</v>
      </c>
      <c r="G98" s="84">
        <v>0</v>
      </c>
      <c r="H98" s="84">
        <v>6970.833333333333</v>
      </c>
      <c r="I98" s="85">
        <v>-2390000</v>
      </c>
      <c r="J98" s="86">
        <v>2390000</v>
      </c>
      <c r="K98" s="84">
        <v>2390000</v>
      </c>
      <c r="L98" s="87">
        <v>1.2203839869281046E-2</v>
      </c>
      <c r="M98" s="91">
        <v>46919</v>
      </c>
      <c r="N98"/>
      <c r="O98"/>
      <c r="P98"/>
      <c r="Q98"/>
      <c r="R98"/>
      <c r="S98"/>
      <c r="T98"/>
      <c r="U98"/>
    </row>
    <row r="99" spans="1:21" x14ac:dyDescent="0.2">
      <c r="A99" s="63"/>
      <c r="B99" s="35" t="s">
        <v>434</v>
      </c>
      <c r="C99" s="89" t="s">
        <v>438</v>
      </c>
      <c r="D99" s="90" t="s">
        <v>125</v>
      </c>
      <c r="E99" s="83">
        <v>0.05</v>
      </c>
      <c r="F99" s="84">
        <v>2465000</v>
      </c>
      <c r="G99" s="84">
        <v>0</v>
      </c>
      <c r="H99" s="84">
        <v>7189.583333333333</v>
      </c>
      <c r="I99" s="85">
        <v>-2465000</v>
      </c>
      <c r="J99" s="86">
        <v>2465000</v>
      </c>
      <c r="K99" s="84">
        <v>2465000</v>
      </c>
      <c r="L99" s="87">
        <v>1.2586805555555556E-2</v>
      </c>
      <c r="M99" s="91">
        <v>47284</v>
      </c>
      <c r="N99"/>
      <c r="O99"/>
      <c r="P99"/>
      <c r="Q99"/>
      <c r="R99"/>
      <c r="S99"/>
      <c r="T99"/>
      <c r="U99"/>
    </row>
    <row r="100" spans="1:21" x14ac:dyDescent="0.2">
      <c r="A100" s="63"/>
      <c r="B100" s="35" t="s">
        <v>434</v>
      </c>
      <c r="C100" s="89" t="s">
        <v>439</v>
      </c>
      <c r="D100" s="90" t="s">
        <v>125</v>
      </c>
      <c r="E100" s="83">
        <v>0.05</v>
      </c>
      <c r="F100" s="84">
        <v>2680000</v>
      </c>
      <c r="G100" s="84">
        <v>0</v>
      </c>
      <c r="H100" s="84">
        <v>7816.6666666666679</v>
      </c>
      <c r="I100" s="85">
        <v>-2680000</v>
      </c>
      <c r="J100" s="86">
        <v>2680000</v>
      </c>
      <c r="K100" s="84">
        <v>2680000</v>
      </c>
      <c r="L100" s="87">
        <v>1.3684640522875817E-2</v>
      </c>
      <c r="M100" s="91">
        <v>47650</v>
      </c>
      <c r="N100"/>
      <c r="O100"/>
      <c r="P100"/>
      <c r="Q100"/>
      <c r="R100"/>
      <c r="S100"/>
      <c r="T100"/>
      <c r="U100"/>
    </row>
    <row r="101" spans="1:21" x14ac:dyDescent="0.2">
      <c r="A101" s="63"/>
      <c r="B101" s="35" t="s">
        <v>434</v>
      </c>
      <c r="C101" s="89" t="s">
        <v>440</v>
      </c>
      <c r="D101" s="90" t="s">
        <v>125</v>
      </c>
      <c r="E101" s="83">
        <v>0.05</v>
      </c>
      <c r="F101" s="84">
        <v>2790000</v>
      </c>
      <c r="G101" s="84">
        <v>0</v>
      </c>
      <c r="H101" s="84">
        <v>8137.5</v>
      </c>
      <c r="I101" s="85">
        <v>-2790000</v>
      </c>
      <c r="J101" s="86">
        <v>2790000</v>
      </c>
      <c r="K101" s="84">
        <v>2790000</v>
      </c>
      <c r="L101" s="87">
        <v>1.4246323529411764E-2</v>
      </c>
      <c r="M101" s="91">
        <v>48016</v>
      </c>
      <c r="N101"/>
      <c r="O101"/>
      <c r="P101"/>
      <c r="Q101"/>
      <c r="R101"/>
      <c r="S101"/>
      <c r="T101"/>
      <c r="U101"/>
    </row>
    <row r="102" spans="1:21" x14ac:dyDescent="0.2">
      <c r="A102" s="63"/>
      <c r="B102" s="35" t="s">
        <v>434</v>
      </c>
      <c r="C102" s="89" t="s">
        <v>441</v>
      </c>
      <c r="D102" s="90" t="s">
        <v>125</v>
      </c>
      <c r="E102" s="83">
        <v>2.375E-2</v>
      </c>
      <c r="F102" s="84">
        <v>18175000</v>
      </c>
      <c r="G102" s="84">
        <v>0</v>
      </c>
      <c r="H102" s="84">
        <v>25179.947916666664</v>
      </c>
      <c r="I102" s="85">
        <v>-18175000</v>
      </c>
      <c r="J102" s="86">
        <v>18175000</v>
      </c>
      <c r="K102" s="84">
        <v>18175000</v>
      </c>
      <c r="L102" s="87">
        <v>9.2805351307189546E-2</v>
      </c>
      <c r="M102" s="91">
        <v>50939</v>
      </c>
      <c r="N102"/>
      <c r="O102"/>
      <c r="P102"/>
      <c r="Q102"/>
      <c r="R102"/>
      <c r="S102"/>
      <c r="T102"/>
      <c r="U102"/>
    </row>
    <row r="103" spans="1:21" x14ac:dyDescent="0.2">
      <c r="A103" s="92"/>
      <c r="B103" s="93"/>
      <c r="C103" s="94"/>
      <c r="D103" s="95"/>
      <c r="E103" s="96"/>
      <c r="F103" s="97"/>
      <c r="G103" s="97"/>
      <c r="H103" s="97"/>
      <c r="I103" s="97"/>
      <c r="J103" s="98"/>
      <c r="K103" s="97"/>
      <c r="L103" s="99"/>
      <c r="M103" s="100"/>
    </row>
    <row r="104" spans="1:21" x14ac:dyDescent="0.2">
      <c r="A104" s="92"/>
      <c r="B104" s="101" t="s">
        <v>38</v>
      </c>
      <c r="C104" s="102"/>
      <c r="D104" s="103"/>
      <c r="E104" s="104"/>
      <c r="F104" s="105">
        <v>268210000</v>
      </c>
      <c r="G104" s="105">
        <v>182920000</v>
      </c>
      <c r="H104" s="105">
        <v>377126.75347222231</v>
      </c>
      <c r="I104" s="106">
        <v>-12920000</v>
      </c>
      <c r="J104" s="107">
        <v>195840000</v>
      </c>
      <c r="K104" s="105">
        <v>195840000</v>
      </c>
      <c r="L104" s="108">
        <v>1.0000000000000002</v>
      </c>
      <c r="M104" s="109"/>
    </row>
    <row r="105" spans="1:21" s="112" customFormat="1" ht="11.25" x14ac:dyDescent="0.2">
      <c r="A105" s="110" t="s">
        <v>11</v>
      </c>
      <c r="B105" s="111"/>
      <c r="C105" s="111"/>
      <c r="E105" s="111"/>
      <c r="F105" s="111"/>
      <c r="G105" s="113"/>
      <c r="H105" s="114"/>
      <c r="I105" s="115"/>
      <c r="J105" s="114"/>
      <c r="L105" s="111"/>
      <c r="M105" s="116"/>
    </row>
    <row r="106" spans="1:21" s="112" customFormat="1" ht="12" thickBot="1" x14ac:dyDescent="0.25">
      <c r="A106" s="117" t="s">
        <v>12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9"/>
    </row>
    <row r="107" spans="1:21" ht="13.5" thickBot="1" x14ac:dyDescent="0.25"/>
    <row r="108" spans="1:21" ht="15.75" x14ac:dyDescent="0.25">
      <c r="A108" s="59" t="s">
        <v>13</v>
      </c>
      <c r="B108" s="60"/>
      <c r="C108" s="61"/>
      <c r="D108" s="61"/>
      <c r="E108" s="61"/>
      <c r="F108" s="61"/>
      <c r="G108" s="61"/>
      <c r="H108" s="62"/>
      <c r="J108" s="59" t="s">
        <v>233</v>
      </c>
      <c r="K108" s="120"/>
      <c r="L108" s="62"/>
      <c r="M108" s="121"/>
    </row>
    <row r="109" spans="1:21" ht="6.75" customHeight="1" x14ac:dyDescent="0.2">
      <c r="A109" s="63"/>
      <c r="H109" s="64"/>
      <c r="J109" s="63"/>
      <c r="K109" s="112"/>
      <c r="L109" s="64"/>
      <c r="M109" s="121"/>
    </row>
    <row r="110" spans="1:21" s="126" customFormat="1" x14ac:dyDescent="0.2">
      <c r="A110" s="122"/>
      <c r="B110" s="66"/>
      <c r="C110" s="66"/>
      <c r="D110" s="66"/>
      <c r="E110" s="66"/>
      <c r="F110" s="66" t="s">
        <v>15</v>
      </c>
      <c r="G110" s="123" t="s">
        <v>17</v>
      </c>
      <c r="H110" s="124" t="s">
        <v>16</v>
      </c>
      <c r="I110" s="34"/>
      <c r="J110" s="122"/>
      <c r="K110" s="125"/>
      <c r="L110" s="124"/>
      <c r="M110" s="121"/>
    </row>
    <row r="111" spans="1:21" x14ac:dyDescent="0.2">
      <c r="A111" s="127"/>
      <c r="B111" s="128" t="s">
        <v>14</v>
      </c>
      <c r="C111" s="128"/>
      <c r="D111" s="128"/>
      <c r="E111" s="128"/>
      <c r="F111" s="129">
        <v>182155345.46999997</v>
      </c>
      <c r="G111" s="130">
        <v>-5446685.2800000012</v>
      </c>
      <c r="H111" s="131">
        <v>176708660.18999997</v>
      </c>
      <c r="I111" s="132"/>
      <c r="J111" s="133" t="s">
        <v>234</v>
      </c>
      <c r="K111" s="134"/>
      <c r="L111" s="135">
        <v>182155345.47</v>
      </c>
      <c r="M111" s="121"/>
    </row>
    <row r="112" spans="1:21" x14ac:dyDescent="0.2">
      <c r="A112" s="63"/>
      <c r="B112" s="34" t="s">
        <v>18</v>
      </c>
      <c r="F112" s="136">
        <v>4360844.6199999945</v>
      </c>
      <c r="G112" s="137">
        <v>-918086.3799999957</v>
      </c>
      <c r="H112" s="138">
        <v>3442758.2399999988</v>
      </c>
      <c r="I112" s="132"/>
      <c r="J112" s="139" t="s">
        <v>235</v>
      </c>
      <c r="K112" s="140"/>
      <c r="L112" s="135">
        <v>1456097.31</v>
      </c>
      <c r="M112" s="121"/>
    </row>
    <row r="113" spans="1:13" x14ac:dyDescent="0.2">
      <c r="A113" s="63"/>
      <c r="B113" s="126" t="s">
        <v>19</v>
      </c>
      <c r="C113" s="126"/>
      <c r="D113" s="126"/>
      <c r="E113" s="126"/>
      <c r="F113" s="141">
        <v>186516190.08999997</v>
      </c>
      <c r="G113" s="142">
        <v>-6364771.6599999964</v>
      </c>
      <c r="H113" s="143">
        <v>180151418.42999998</v>
      </c>
      <c r="J113" s="139" t="s">
        <v>120</v>
      </c>
      <c r="K113" s="140"/>
      <c r="L113" s="135">
        <v>-7772368.04</v>
      </c>
      <c r="M113" s="121"/>
    </row>
    <row r="114" spans="1:13" x14ac:dyDescent="0.2">
      <c r="A114" s="63"/>
      <c r="B114" s="34" t="s">
        <v>20</v>
      </c>
      <c r="F114" s="136">
        <v>37011404.560000002</v>
      </c>
      <c r="G114" s="137">
        <v>19993806.93</v>
      </c>
      <c r="H114" s="138">
        <v>57005211.490000002</v>
      </c>
      <c r="I114" s="144"/>
      <c r="J114" s="139" t="s">
        <v>236</v>
      </c>
      <c r="K114" s="140"/>
      <c r="L114" s="135">
        <v>0</v>
      </c>
      <c r="M114" s="121"/>
    </row>
    <row r="115" spans="1:13" s="126" customFormat="1" x14ac:dyDescent="0.2">
      <c r="A115" s="145"/>
      <c r="B115" s="126" t="s">
        <v>21</v>
      </c>
      <c r="F115" s="141">
        <v>223527594.64999998</v>
      </c>
      <c r="G115" s="146">
        <v>13629035.270000003</v>
      </c>
      <c r="H115" s="143">
        <v>237156629.91999999</v>
      </c>
      <c r="I115" s="147"/>
      <c r="J115" s="139" t="s">
        <v>237</v>
      </c>
      <c r="K115" s="140"/>
      <c r="L115" s="135">
        <v>0</v>
      </c>
      <c r="M115" s="121"/>
    </row>
    <row r="116" spans="1:13" x14ac:dyDescent="0.2">
      <c r="A116" s="63"/>
      <c r="F116" s="148"/>
      <c r="G116" s="149"/>
      <c r="H116" s="64"/>
      <c r="J116" s="150" t="s">
        <v>421</v>
      </c>
      <c r="K116" s="140"/>
      <c r="L116" s="135">
        <v>16351.76</v>
      </c>
      <c r="M116" s="121"/>
    </row>
    <row r="117" spans="1:13" x14ac:dyDescent="0.2">
      <c r="A117" s="63"/>
      <c r="B117" s="34" t="s">
        <v>22</v>
      </c>
      <c r="F117" s="151">
        <v>6.0710205060535011E-2</v>
      </c>
      <c r="G117" s="149"/>
      <c r="H117" s="152">
        <v>6.0629772325908181E-2</v>
      </c>
      <c r="J117" s="139" t="s">
        <v>238</v>
      </c>
      <c r="K117" s="140"/>
      <c r="L117" s="135">
        <v>1331397.8700000001</v>
      </c>
      <c r="M117" s="121"/>
    </row>
    <row r="118" spans="1:13" x14ac:dyDescent="0.2">
      <c r="A118" s="63"/>
      <c r="B118" s="35" t="s">
        <v>380</v>
      </c>
      <c r="F118" s="153">
        <v>149.04353386170496</v>
      </c>
      <c r="G118" s="149"/>
      <c r="H118" s="154">
        <v>148.64984157629667</v>
      </c>
      <c r="J118" s="139" t="s">
        <v>239</v>
      </c>
      <c r="K118" s="140"/>
      <c r="L118" s="135">
        <v>59457.78</v>
      </c>
      <c r="M118" s="121"/>
    </row>
    <row r="119" spans="1:13" x14ac:dyDescent="0.2">
      <c r="A119" s="63"/>
      <c r="B119" s="34" t="s">
        <v>23</v>
      </c>
      <c r="F119" s="155">
        <v>15710</v>
      </c>
      <c r="G119" s="156">
        <v>-346</v>
      </c>
      <c r="H119" s="157">
        <v>15364</v>
      </c>
      <c r="J119" s="139" t="s">
        <v>240</v>
      </c>
      <c r="K119" s="140"/>
      <c r="L119" s="135">
        <v>0</v>
      </c>
      <c r="M119" s="121"/>
    </row>
    <row r="120" spans="1:13" x14ac:dyDescent="0.2">
      <c r="A120" s="63"/>
      <c r="B120" s="34" t="s">
        <v>24</v>
      </c>
      <c r="F120" s="155">
        <v>8139</v>
      </c>
      <c r="G120" s="156">
        <v>-206</v>
      </c>
      <c r="H120" s="157">
        <v>7933</v>
      </c>
      <c r="J120" s="139" t="s">
        <v>241</v>
      </c>
      <c r="K120" s="140"/>
      <c r="L120" s="135">
        <v>-240086.12</v>
      </c>
      <c r="M120" s="121"/>
    </row>
    <row r="121" spans="1:13" x14ac:dyDescent="0.2">
      <c r="A121" s="63"/>
      <c r="B121" s="34" t="s">
        <v>48</v>
      </c>
      <c r="F121" s="158">
        <v>22380.556022852925</v>
      </c>
      <c r="G121" s="137">
        <v>-105.41922844980218</v>
      </c>
      <c r="H121" s="159">
        <v>22275.136794403123</v>
      </c>
      <c r="J121" s="139" t="s">
        <v>242</v>
      </c>
      <c r="K121" s="140"/>
      <c r="L121" s="135">
        <v>-297535.84000000003</v>
      </c>
      <c r="M121" s="121"/>
    </row>
    <row r="122" spans="1:13" x14ac:dyDescent="0.2">
      <c r="A122" s="92"/>
      <c r="B122" s="93" t="s">
        <v>245</v>
      </c>
      <c r="C122" s="93"/>
      <c r="D122" s="93"/>
      <c r="E122" s="93"/>
      <c r="F122" s="160">
        <v>758.58652578142801</v>
      </c>
      <c r="G122" s="161"/>
      <c r="H122" s="162">
        <v>758.46534432970327</v>
      </c>
      <c r="J122" s="163" t="s">
        <v>243</v>
      </c>
      <c r="K122" s="164"/>
      <c r="L122" s="165">
        <v>0</v>
      </c>
    </row>
    <row r="123" spans="1:13" s="112" customFormat="1" x14ac:dyDescent="0.2">
      <c r="A123" s="110" t="s">
        <v>11</v>
      </c>
      <c r="B123" s="111"/>
      <c r="C123" s="111"/>
      <c r="D123" s="111"/>
      <c r="E123" s="111"/>
      <c r="F123" s="111"/>
      <c r="H123" s="116"/>
      <c r="J123" s="133" t="s">
        <v>244</v>
      </c>
      <c r="K123" s="111"/>
      <c r="L123" s="166">
        <v>176708660.19</v>
      </c>
      <c r="M123" s="167"/>
    </row>
    <row r="124" spans="1:13" s="112" customFormat="1" ht="13.5" thickBot="1" x14ac:dyDescent="0.25">
      <c r="A124" s="117" t="s">
        <v>12</v>
      </c>
      <c r="B124" s="118"/>
      <c r="C124" s="118"/>
      <c r="D124" s="118"/>
      <c r="E124" s="118"/>
      <c r="F124" s="118"/>
      <c r="G124" s="118"/>
      <c r="H124" s="119"/>
      <c r="J124" s="168"/>
      <c r="K124" s="118"/>
      <c r="L124" s="169"/>
      <c r="M124" s="121"/>
    </row>
    <row r="125" spans="1:13" ht="13.5" thickBot="1" x14ac:dyDescent="0.25"/>
    <row r="126" spans="1:13" ht="16.5" thickBot="1" x14ac:dyDescent="0.3">
      <c r="A126" s="59" t="s">
        <v>25</v>
      </c>
      <c r="B126" s="61"/>
      <c r="C126" s="61"/>
      <c r="D126" s="61"/>
      <c r="E126" s="61"/>
      <c r="F126" s="61"/>
      <c r="G126" s="61"/>
      <c r="H126" s="62"/>
    </row>
    <row r="127" spans="1:13" ht="15.75" x14ac:dyDescent="0.25">
      <c r="A127" s="63"/>
      <c r="H127" s="64"/>
      <c r="J127" s="59" t="s">
        <v>252</v>
      </c>
      <c r="K127" s="61"/>
      <c r="L127" s="120"/>
      <c r="M127" s="170"/>
    </row>
    <row r="128" spans="1:13" s="126" customFormat="1" x14ac:dyDescent="0.2">
      <c r="A128" s="122"/>
      <c r="B128" s="66"/>
      <c r="C128" s="66"/>
      <c r="D128" s="66"/>
      <c r="E128" s="66"/>
      <c r="F128" s="171" t="s">
        <v>15</v>
      </c>
      <c r="G128" s="171" t="s">
        <v>17</v>
      </c>
      <c r="H128" s="124" t="s">
        <v>16</v>
      </c>
      <c r="J128" s="172"/>
      <c r="K128" s="173"/>
      <c r="L128" s="173"/>
      <c r="M128" s="72" t="s">
        <v>253</v>
      </c>
    </row>
    <row r="129" spans="1:14" x14ac:dyDescent="0.2">
      <c r="A129" s="63"/>
      <c r="B129" s="34" t="s">
        <v>153</v>
      </c>
      <c r="F129" s="174">
        <v>13517725.609999999</v>
      </c>
      <c r="G129" s="175">
        <v>-4509996.7299999986</v>
      </c>
      <c r="H129" s="174">
        <v>9007728.8800000008</v>
      </c>
      <c r="J129" s="176" t="s">
        <v>254</v>
      </c>
      <c r="K129" s="128"/>
      <c r="L129" s="111"/>
      <c r="M129" s="177">
        <v>0</v>
      </c>
    </row>
    <row r="130" spans="1:14" x14ac:dyDescent="0.2">
      <c r="A130" s="63"/>
      <c r="B130" s="34" t="s">
        <v>154</v>
      </c>
      <c r="F130" s="135">
        <v>11401298.880000001</v>
      </c>
      <c r="G130" s="178">
        <v>31293702.939999998</v>
      </c>
      <c r="H130" s="135">
        <v>42695001.82</v>
      </c>
      <c r="J130" s="63" t="s">
        <v>255</v>
      </c>
      <c r="L130" s="112"/>
      <c r="M130" s="179">
        <v>244563835.16</v>
      </c>
    </row>
    <row r="131" spans="1:14" x14ac:dyDescent="0.2">
      <c r="A131" s="63"/>
      <c r="B131" s="34" t="s">
        <v>156</v>
      </c>
      <c r="F131" s="135">
        <v>3658400</v>
      </c>
      <c r="G131" s="178">
        <v>258400</v>
      </c>
      <c r="H131" s="135">
        <v>3916800</v>
      </c>
      <c r="J131" s="63" t="s">
        <v>256</v>
      </c>
      <c r="L131" s="112"/>
      <c r="M131" s="179">
        <v>990231.49</v>
      </c>
    </row>
    <row r="132" spans="1:14" x14ac:dyDescent="0.2">
      <c r="A132" s="63"/>
      <c r="B132" s="34" t="s">
        <v>155</v>
      </c>
      <c r="F132" s="135">
        <v>1500000</v>
      </c>
      <c r="G132" s="178">
        <v>-1500000</v>
      </c>
      <c r="H132" s="135">
        <v>0</v>
      </c>
      <c r="J132" s="63" t="s">
        <v>257</v>
      </c>
      <c r="L132" s="112"/>
      <c r="M132" s="179">
        <v>0</v>
      </c>
    </row>
    <row r="133" spans="1:14" x14ac:dyDescent="0.2">
      <c r="A133" s="63"/>
      <c r="B133" s="34" t="s">
        <v>157</v>
      </c>
      <c r="F133" s="135">
        <v>3108980.07</v>
      </c>
      <c r="G133" s="178">
        <v>-2281299.2799999998</v>
      </c>
      <c r="H133" s="135">
        <v>827680.79</v>
      </c>
      <c r="J133" s="63" t="s">
        <v>258</v>
      </c>
      <c r="L133" s="112"/>
      <c r="M133" s="179">
        <v>0</v>
      </c>
    </row>
    <row r="134" spans="1:14" x14ac:dyDescent="0.2">
      <c r="A134" s="63"/>
      <c r="B134" s="34" t="s">
        <v>158</v>
      </c>
      <c r="F134" s="135">
        <v>3825000</v>
      </c>
      <c r="G134" s="178">
        <v>-3267000</v>
      </c>
      <c r="H134" s="135">
        <v>558000</v>
      </c>
      <c r="J134" s="92" t="s">
        <v>259</v>
      </c>
      <c r="K134" s="93"/>
      <c r="L134" s="180"/>
      <c r="M134" s="181">
        <v>10529992.779999999</v>
      </c>
    </row>
    <row r="135" spans="1:14" ht="13.5" thickBot="1" x14ac:dyDescent="0.25">
      <c r="A135" s="63"/>
      <c r="B135" s="34" t="s">
        <v>313</v>
      </c>
      <c r="F135" s="165">
        <v>0</v>
      </c>
      <c r="G135" s="182">
        <v>0</v>
      </c>
      <c r="H135" s="165">
        <v>0</v>
      </c>
      <c r="J135" s="183" t="s">
        <v>260</v>
      </c>
      <c r="K135" s="184"/>
      <c r="L135" s="118"/>
      <c r="M135" s="185">
        <v>256084059.43000001</v>
      </c>
    </row>
    <row r="136" spans="1:14" s="126" customFormat="1" x14ac:dyDescent="0.2">
      <c r="A136" s="145"/>
      <c r="B136" s="126" t="s">
        <v>20</v>
      </c>
      <c r="F136" s="186">
        <v>37011404.560000002</v>
      </c>
      <c r="G136" s="186">
        <v>19993806.93</v>
      </c>
      <c r="H136" s="187">
        <v>57005211.490000002</v>
      </c>
      <c r="J136" s="112"/>
      <c r="K136" s="112"/>
      <c r="L136" s="112"/>
      <c r="M136" s="112"/>
    </row>
    <row r="137" spans="1:14" ht="7.5" customHeight="1" thickBot="1" x14ac:dyDescent="0.25">
      <c r="A137" s="63"/>
      <c r="F137" s="188"/>
      <c r="G137" s="188"/>
      <c r="H137" s="189"/>
      <c r="K137" s="121"/>
      <c r="L137" s="112"/>
    </row>
    <row r="138" spans="1:14" ht="15.75" x14ac:dyDescent="0.25">
      <c r="A138" s="63"/>
      <c r="B138" s="34" t="s">
        <v>40</v>
      </c>
      <c r="F138" s="81"/>
      <c r="G138" s="81"/>
      <c r="H138" s="190"/>
      <c r="J138" s="59" t="s">
        <v>261</v>
      </c>
      <c r="K138" s="191"/>
      <c r="L138" s="120"/>
      <c r="M138" s="170"/>
    </row>
    <row r="139" spans="1:14" x14ac:dyDescent="0.2">
      <c r="A139" s="92"/>
      <c r="B139" s="93" t="s">
        <v>41</v>
      </c>
      <c r="C139" s="93"/>
      <c r="D139" s="93"/>
      <c r="E139" s="93"/>
      <c r="F139" s="94"/>
      <c r="G139" s="94"/>
      <c r="H139" s="192"/>
      <c r="J139" s="172"/>
      <c r="K139" s="173"/>
      <c r="L139" s="173"/>
      <c r="M139" s="72" t="s">
        <v>253</v>
      </c>
    </row>
    <row r="140" spans="1:14" s="112" customFormat="1" x14ac:dyDescent="0.2">
      <c r="A140" s="110" t="s">
        <v>11</v>
      </c>
      <c r="B140" s="111"/>
      <c r="C140" s="111"/>
      <c r="D140" s="111"/>
      <c r="E140" s="111"/>
      <c r="F140" s="111"/>
      <c r="G140" s="111"/>
      <c r="H140" s="116"/>
      <c r="J140" s="127" t="s">
        <v>262</v>
      </c>
      <c r="K140" s="193"/>
      <c r="L140" s="111"/>
      <c r="M140" s="177">
        <v>151210355.10999998</v>
      </c>
    </row>
    <row r="141" spans="1:14" s="112" customFormat="1" ht="13.5" thickBot="1" x14ac:dyDescent="0.25">
      <c r="A141" s="117" t="s">
        <v>12</v>
      </c>
      <c r="B141" s="118"/>
      <c r="C141" s="118"/>
      <c r="D141" s="118"/>
      <c r="E141" s="118"/>
      <c r="F141" s="118"/>
      <c r="G141" s="118"/>
      <c r="H141" s="119"/>
      <c r="J141" s="63" t="s">
        <v>263</v>
      </c>
      <c r="K141" s="121"/>
      <c r="M141" s="179">
        <v>76028887.769999996</v>
      </c>
    </row>
    <row r="142" spans="1:14" ht="13.5" thickBot="1" x14ac:dyDescent="0.25">
      <c r="J142" s="92" t="s">
        <v>307</v>
      </c>
      <c r="K142" s="194"/>
      <c r="L142" s="180"/>
      <c r="M142" s="181">
        <v>3457214.77</v>
      </c>
      <c r="N142" s="121"/>
    </row>
    <row r="143" spans="1:14" ht="16.5" thickBot="1" x14ac:dyDescent="0.3">
      <c r="A143" s="59" t="s">
        <v>42</v>
      </c>
      <c r="B143" s="61"/>
      <c r="C143" s="61"/>
      <c r="D143" s="61"/>
      <c r="E143" s="61"/>
      <c r="F143" s="61"/>
      <c r="G143" s="61"/>
      <c r="H143" s="62"/>
      <c r="J143" s="183" t="s">
        <v>38</v>
      </c>
      <c r="K143" s="195"/>
      <c r="L143" s="118"/>
      <c r="M143" s="185">
        <v>230696457.65000001</v>
      </c>
      <c r="N143" s="121"/>
    </row>
    <row r="144" spans="1:14" ht="13.5" thickBot="1" x14ac:dyDescent="0.25">
      <c r="A144" s="63"/>
      <c r="H144" s="64"/>
      <c r="J144" s="126"/>
      <c r="K144" s="126"/>
      <c r="L144" s="126"/>
      <c r="M144" s="126"/>
      <c r="N144" s="121"/>
    </row>
    <row r="145" spans="1:14" s="126" customFormat="1" ht="15.75" x14ac:dyDescent="0.25">
      <c r="A145" s="122"/>
      <c r="B145" s="66"/>
      <c r="C145" s="66"/>
      <c r="D145" s="66"/>
      <c r="E145" s="66"/>
      <c r="F145" s="171" t="s">
        <v>15</v>
      </c>
      <c r="G145" s="171" t="s">
        <v>17</v>
      </c>
      <c r="H145" s="124" t="s">
        <v>16</v>
      </c>
      <c r="J145" s="59" t="s">
        <v>224</v>
      </c>
      <c r="K145" s="61"/>
      <c r="L145" s="61"/>
      <c r="M145" s="62"/>
      <c r="N145" s="121"/>
    </row>
    <row r="146" spans="1:14" x14ac:dyDescent="0.2">
      <c r="A146" s="127"/>
      <c r="B146" s="123" t="s">
        <v>43</v>
      </c>
      <c r="C146" s="128"/>
      <c r="D146" s="128"/>
      <c r="E146" s="128"/>
      <c r="F146" s="196"/>
      <c r="G146" s="197"/>
      <c r="H146" s="198"/>
      <c r="J146" s="63"/>
      <c r="K146" s="93"/>
      <c r="L146" s="93"/>
      <c r="M146" s="64"/>
    </row>
    <row r="147" spans="1:14" x14ac:dyDescent="0.2">
      <c r="A147" s="63"/>
      <c r="B147" s="34" t="s">
        <v>44</v>
      </c>
      <c r="F147" s="199">
        <v>182155345.47</v>
      </c>
      <c r="G147" s="200">
        <v>-5446685.2800000012</v>
      </c>
      <c r="H147" s="135">
        <v>176708660.19</v>
      </c>
      <c r="I147" s="201"/>
      <c r="J147" s="63"/>
      <c r="K147" s="202"/>
      <c r="L147" s="202"/>
      <c r="M147" s="203" t="s">
        <v>225</v>
      </c>
    </row>
    <row r="148" spans="1:14" x14ac:dyDescent="0.2">
      <c r="A148" s="63"/>
      <c r="B148" s="34" t="s">
        <v>428</v>
      </c>
      <c r="F148" s="199">
        <v>-92050.58</v>
      </c>
      <c r="G148" s="200">
        <v>-15212.800000000003</v>
      </c>
      <c r="H148" s="135">
        <v>-107263.38</v>
      </c>
      <c r="I148" s="204"/>
      <c r="J148" s="63"/>
      <c r="K148" s="205" t="s">
        <v>127</v>
      </c>
      <c r="L148" s="206" t="s">
        <v>226</v>
      </c>
      <c r="M148" s="207" t="s">
        <v>316</v>
      </c>
    </row>
    <row r="149" spans="1:14" x14ac:dyDescent="0.2">
      <c r="A149" s="63"/>
      <c r="B149" s="34" t="s">
        <v>163</v>
      </c>
      <c r="F149" s="199">
        <v>-12142615.380000001</v>
      </c>
      <c r="G149" s="200">
        <v>218270.65000000037</v>
      </c>
      <c r="H149" s="135">
        <v>-11924344.73</v>
      </c>
      <c r="J149" s="63" t="s">
        <v>227</v>
      </c>
      <c r="K149" s="208">
        <v>24790141.489999998</v>
      </c>
      <c r="L149" s="209">
        <v>0.14028820921026303</v>
      </c>
      <c r="M149" s="210">
        <v>-19.523844776571302</v>
      </c>
    </row>
    <row r="150" spans="1:14" x14ac:dyDescent="0.2">
      <c r="A150" s="63"/>
      <c r="B150" s="34" t="s">
        <v>46</v>
      </c>
      <c r="F150" s="199">
        <v>4360844.62</v>
      </c>
      <c r="G150" s="200">
        <v>-918086.37999999989</v>
      </c>
      <c r="H150" s="135">
        <v>3442758.24</v>
      </c>
      <c r="I150" s="201"/>
      <c r="J150" s="63" t="s">
        <v>228</v>
      </c>
      <c r="K150" s="211">
        <v>708163.59</v>
      </c>
      <c r="L150" s="212">
        <v>4.0075205665561107E-3</v>
      </c>
      <c r="M150" s="213">
        <v>-6.3631418695219839</v>
      </c>
    </row>
    <row r="151" spans="1:14" x14ac:dyDescent="0.2">
      <c r="B151" s="34" t="s">
        <v>429</v>
      </c>
      <c r="F151" s="199">
        <v>-3796.77</v>
      </c>
      <c r="G151" s="200">
        <v>-957.4699999999998</v>
      </c>
      <c r="H151" s="135">
        <v>-4754.24</v>
      </c>
      <c r="J151" s="63" t="s">
        <v>229</v>
      </c>
      <c r="K151" s="214">
        <v>25498305.079999998</v>
      </c>
      <c r="L151" s="215">
        <v>0.14429572977681915</v>
      </c>
      <c r="M151" s="216"/>
    </row>
    <row r="152" spans="1:14" x14ac:dyDescent="0.2">
      <c r="A152" s="63"/>
      <c r="B152" s="34" t="s">
        <v>159</v>
      </c>
      <c r="F152" s="199">
        <v>302.61</v>
      </c>
      <c r="G152" s="200">
        <v>148.05000000000001</v>
      </c>
      <c r="H152" s="135">
        <v>450.66</v>
      </c>
      <c r="J152" s="63"/>
      <c r="K152" s="196"/>
      <c r="L152" s="217"/>
      <c r="M152" s="203" t="s">
        <v>230</v>
      </c>
    </row>
    <row r="153" spans="1:14" x14ac:dyDescent="0.2">
      <c r="A153" s="63"/>
      <c r="B153" s="34" t="s">
        <v>164</v>
      </c>
      <c r="F153" s="199">
        <v>0</v>
      </c>
      <c r="G153" s="200">
        <v>0</v>
      </c>
      <c r="H153" s="135">
        <v>0</v>
      </c>
      <c r="J153" s="63"/>
      <c r="K153" s="205" t="s">
        <v>127</v>
      </c>
      <c r="L153" s="205" t="s">
        <v>226</v>
      </c>
      <c r="M153" s="218" t="s">
        <v>316</v>
      </c>
    </row>
    <row r="154" spans="1:14" x14ac:dyDescent="0.2">
      <c r="A154" s="63"/>
      <c r="B154" s="34" t="s">
        <v>161</v>
      </c>
      <c r="F154" s="199">
        <v>37011404.560000002</v>
      </c>
      <c r="G154" s="200">
        <v>19993806.93</v>
      </c>
      <c r="H154" s="135">
        <v>57005211.490000002</v>
      </c>
      <c r="J154" s="139" t="s">
        <v>27</v>
      </c>
      <c r="K154" s="219">
        <v>137938740.66999999</v>
      </c>
      <c r="L154" s="220">
        <v>0.78059977661358548</v>
      </c>
      <c r="M154" s="221">
        <v>27.905567602005689</v>
      </c>
    </row>
    <row r="155" spans="1:14" x14ac:dyDescent="0.2">
      <c r="A155" s="63"/>
      <c r="B155" s="34" t="s">
        <v>160</v>
      </c>
      <c r="F155" s="199">
        <v>0</v>
      </c>
      <c r="G155" s="200">
        <v>0</v>
      </c>
      <c r="H155" s="135">
        <v>0</v>
      </c>
      <c r="J155" s="139" t="s">
        <v>129</v>
      </c>
      <c r="K155" s="222">
        <v>11213668.060000001</v>
      </c>
      <c r="L155" s="223">
        <v>6.3458508756406642E-2</v>
      </c>
      <c r="M155" s="224">
        <v>17.547845483487585</v>
      </c>
    </row>
    <row r="156" spans="1:14" x14ac:dyDescent="0.2">
      <c r="A156" s="63"/>
      <c r="B156" s="35" t="s">
        <v>162</v>
      </c>
      <c r="F156" s="225">
        <v>0</v>
      </c>
      <c r="G156" s="226">
        <v>0</v>
      </c>
      <c r="H156" s="165">
        <v>0</v>
      </c>
      <c r="J156" s="139" t="s">
        <v>216</v>
      </c>
      <c r="K156" s="222">
        <v>1058691.51</v>
      </c>
      <c r="L156" s="223">
        <v>5.9911693567348528E-3</v>
      </c>
      <c r="M156" s="224">
        <v>26.232814495697617</v>
      </c>
    </row>
    <row r="157" spans="1:14" x14ac:dyDescent="0.2">
      <c r="A157" s="63"/>
      <c r="B157" s="126" t="s">
        <v>26</v>
      </c>
      <c r="F157" s="227">
        <v>211289434.53</v>
      </c>
      <c r="G157" s="227">
        <v>13831283.700000018</v>
      </c>
      <c r="H157" s="228">
        <v>225120718.23000002</v>
      </c>
      <c r="I157" s="144"/>
      <c r="J157" s="229" t="s">
        <v>318</v>
      </c>
      <c r="K157" s="222">
        <v>999254.87</v>
      </c>
      <c r="L157" s="223">
        <v>5.6548154964537961E-3</v>
      </c>
      <c r="M157" s="224">
        <v>14.169071530269351</v>
      </c>
    </row>
    <row r="158" spans="1:14" x14ac:dyDescent="0.2">
      <c r="A158" s="63"/>
      <c r="B158" s="126"/>
      <c r="F158" s="199"/>
      <c r="G158" s="199"/>
      <c r="H158" s="230"/>
      <c r="J158" s="231"/>
      <c r="K158" s="232"/>
      <c r="L158" s="233"/>
      <c r="M158" s="234"/>
    </row>
    <row r="159" spans="1:14" x14ac:dyDescent="0.2">
      <c r="A159" s="63"/>
      <c r="B159" s="126" t="s">
        <v>45</v>
      </c>
      <c r="F159" s="199"/>
      <c r="G159" s="199"/>
      <c r="H159" s="230"/>
      <c r="J159" s="235" t="s">
        <v>231</v>
      </c>
      <c r="K159" s="236">
        <v>151210355.10999998</v>
      </c>
      <c r="L159" s="215">
        <v>0.85570427022318074</v>
      </c>
      <c r="M159" s="64"/>
    </row>
    <row r="160" spans="1:14" x14ac:dyDescent="0.2">
      <c r="A160" s="63"/>
      <c r="B160" s="35" t="s">
        <v>367</v>
      </c>
      <c r="F160" s="199">
        <v>165170000</v>
      </c>
      <c r="G160" s="199">
        <v>12920000</v>
      </c>
      <c r="H160" s="230">
        <v>178090000</v>
      </c>
      <c r="J160" s="237" t="s">
        <v>35</v>
      </c>
      <c r="K160" s="238">
        <v>176708660.19</v>
      </c>
      <c r="L160" s="239">
        <v>0.99999999999999989</v>
      </c>
      <c r="M160" s="240"/>
    </row>
    <row r="161" spans="1:14" x14ac:dyDescent="0.2">
      <c r="A161" s="63"/>
      <c r="B161" s="35" t="s">
        <v>369</v>
      </c>
      <c r="F161" s="199">
        <v>6293152.1399999997</v>
      </c>
      <c r="G161" s="199">
        <v>2547042.5200000005</v>
      </c>
      <c r="H161" s="230">
        <v>8840194.6600000001</v>
      </c>
      <c r="J161" s="241"/>
      <c r="K161" s="242"/>
      <c r="L161" s="242"/>
      <c r="M161" s="243"/>
    </row>
    <row r="162" spans="1:14" x14ac:dyDescent="0.2">
      <c r="A162" s="63"/>
      <c r="B162" s="35" t="s">
        <v>368</v>
      </c>
      <c r="F162" s="199">
        <v>17750000</v>
      </c>
      <c r="G162" s="199">
        <v>0</v>
      </c>
      <c r="H162" s="230">
        <v>17750000</v>
      </c>
      <c r="J162" s="244" t="s">
        <v>11</v>
      </c>
      <c r="K162" s="115" t="s">
        <v>315</v>
      </c>
      <c r="L162" s="245"/>
      <c r="M162" s="246"/>
    </row>
    <row r="163" spans="1:14" ht="13.5" thickBot="1" x14ac:dyDescent="0.25">
      <c r="A163" s="63"/>
      <c r="B163" s="35" t="s">
        <v>372</v>
      </c>
      <c r="F163" s="199">
        <v>2082063.96</v>
      </c>
      <c r="G163" s="199">
        <v>-1739042.76</v>
      </c>
      <c r="H163" s="230">
        <v>343021.2</v>
      </c>
      <c r="J163" s="247"/>
      <c r="K163" s="248"/>
      <c r="L163" s="248"/>
      <c r="M163" s="249"/>
    </row>
    <row r="164" spans="1:14" x14ac:dyDescent="0.2">
      <c r="A164" s="63"/>
      <c r="B164" s="35" t="s">
        <v>370</v>
      </c>
      <c r="F164" s="250">
        <v>228080.91</v>
      </c>
      <c r="G164" s="199">
        <v>-193975.35</v>
      </c>
      <c r="H164" s="230">
        <v>34105.56</v>
      </c>
      <c r="J164" s="121"/>
      <c r="K164" s="121"/>
      <c r="L164" s="121"/>
      <c r="M164" s="121"/>
    </row>
    <row r="165" spans="1:14" x14ac:dyDescent="0.2">
      <c r="A165" s="63"/>
      <c r="B165" s="35" t="s">
        <v>371</v>
      </c>
      <c r="F165" s="250">
        <v>0</v>
      </c>
      <c r="G165" s="199">
        <v>0</v>
      </c>
      <c r="H165" s="230">
        <v>0</v>
      </c>
      <c r="J165" s="121"/>
      <c r="K165" s="121"/>
      <c r="L165" s="121"/>
      <c r="M165" s="121"/>
      <c r="N165" s="121"/>
    </row>
    <row r="166" spans="1:14" x14ac:dyDescent="0.2">
      <c r="A166" s="63"/>
      <c r="B166" s="34" t="s">
        <v>314</v>
      </c>
      <c r="F166" s="199">
        <v>3550992.79</v>
      </c>
      <c r="G166" s="199">
        <v>0</v>
      </c>
      <c r="H166" s="230">
        <v>3550992.79</v>
      </c>
      <c r="J166" s="121"/>
      <c r="K166" s="121"/>
      <c r="L166" s="121"/>
      <c r="M166" s="121"/>
      <c r="N166" s="121"/>
    </row>
    <row r="167" spans="1:14" x14ac:dyDescent="0.2">
      <c r="A167" s="63"/>
      <c r="B167" s="34" t="s">
        <v>165</v>
      </c>
      <c r="F167" s="225">
        <v>-132.80000000000001</v>
      </c>
      <c r="G167" s="225">
        <v>445451.81</v>
      </c>
      <c r="H167" s="251">
        <v>445319.01</v>
      </c>
      <c r="J167" s="121"/>
      <c r="K167" s="121"/>
      <c r="L167" s="121"/>
      <c r="M167" s="121"/>
      <c r="N167" s="121"/>
    </row>
    <row r="168" spans="1:14" x14ac:dyDescent="0.2">
      <c r="A168" s="63"/>
      <c r="B168" s="126" t="s">
        <v>430</v>
      </c>
      <c r="F168" s="227">
        <v>195074156.99999997</v>
      </c>
      <c r="G168" s="252">
        <v>13979476.219999999</v>
      </c>
      <c r="H168" s="187">
        <v>209053633.21999997</v>
      </c>
      <c r="I168" s="144"/>
      <c r="J168" s="121"/>
      <c r="K168" s="121"/>
      <c r="L168" s="121"/>
      <c r="M168" s="121"/>
      <c r="N168" s="121"/>
    </row>
    <row r="169" spans="1:14" x14ac:dyDescent="0.2">
      <c r="A169" s="63"/>
      <c r="B169" s="126"/>
      <c r="C169" s="126"/>
      <c r="D169" s="126"/>
      <c r="E169" s="126"/>
      <c r="F169" s="253"/>
      <c r="G169" s="254"/>
      <c r="H169" s="255"/>
      <c r="J169" s="121"/>
      <c r="K169" s="121"/>
      <c r="L169" s="121"/>
      <c r="M169" s="121"/>
      <c r="N169" s="121"/>
    </row>
    <row r="170" spans="1:14" s="112" customFormat="1" x14ac:dyDescent="0.2">
      <c r="A170" s="63"/>
      <c r="B170" s="34"/>
      <c r="C170" s="34"/>
      <c r="D170" s="34"/>
      <c r="E170" s="34"/>
      <c r="F170" s="253"/>
      <c r="G170" s="254"/>
      <c r="H170" s="255"/>
    </row>
    <row r="171" spans="1:14" s="112" customFormat="1" x14ac:dyDescent="0.2">
      <c r="A171" s="63"/>
      <c r="B171" s="34" t="s">
        <v>220</v>
      </c>
      <c r="C171" s="34"/>
      <c r="D171" s="34"/>
      <c r="E171" s="34"/>
      <c r="F171" s="256">
        <v>1.3359011663444162</v>
      </c>
      <c r="G171" s="257"/>
      <c r="H171" s="256">
        <v>1.3251747678434032</v>
      </c>
    </row>
    <row r="172" spans="1:14" s="112" customFormat="1" x14ac:dyDescent="0.2">
      <c r="A172" s="92"/>
      <c r="B172" s="93" t="s">
        <v>221</v>
      </c>
      <c r="C172" s="93"/>
      <c r="D172" s="93"/>
      <c r="E172" s="93"/>
      <c r="F172" s="256">
        <v>1.2062410805521253</v>
      </c>
      <c r="G172" s="258"/>
      <c r="H172" s="256">
        <v>1.2053397486840378</v>
      </c>
    </row>
    <row r="173" spans="1:14" s="112" customFormat="1" ht="11.25" x14ac:dyDescent="0.2">
      <c r="A173" s="259" t="s">
        <v>11</v>
      </c>
      <c r="B173" s="111"/>
      <c r="C173" s="115" t="s">
        <v>223</v>
      </c>
      <c r="D173" s="111"/>
      <c r="E173" s="111"/>
      <c r="F173" s="111"/>
      <c r="G173" s="111"/>
      <c r="H173" s="116"/>
    </row>
    <row r="174" spans="1:14" s="112" customFormat="1" ht="12" thickBot="1" x14ac:dyDescent="0.25">
      <c r="A174" s="260" t="s">
        <v>12</v>
      </c>
      <c r="B174" s="118"/>
      <c r="C174" s="261" t="s">
        <v>443</v>
      </c>
      <c r="D174" s="118"/>
      <c r="E174" s="118"/>
      <c r="F174" s="118"/>
      <c r="G174" s="118"/>
      <c r="H174" s="119"/>
    </row>
    <row r="175" spans="1:14" ht="12.75" customHeight="1" thickBot="1" x14ac:dyDescent="0.25">
      <c r="J175" s="112"/>
      <c r="K175" s="112"/>
      <c r="L175" s="112"/>
      <c r="M175" s="112"/>
    </row>
    <row r="176" spans="1:14" ht="15.75" x14ac:dyDescent="0.25">
      <c r="A176" s="59" t="s">
        <v>171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2"/>
      <c r="N176" s="121"/>
    </row>
    <row r="177" spans="1:14" ht="6.75" customHeight="1" x14ac:dyDescent="0.2">
      <c r="A177" s="63"/>
      <c r="K177" s="64"/>
      <c r="L177" s="121"/>
      <c r="M177" s="121"/>
      <c r="N177" s="121"/>
    </row>
    <row r="178" spans="1:14" s="126" customFormat="1" x14ac:dyDescent="0.2">
      <c r="A178" s="122"/>
      <c r="B178" s="66"/>
      <c r="C178" s="66"/>
      <c r="D178" s="66"/>
      <c r="E178" s="262"/>
      <c r="F178" s="263" t="s">
        <v>31</v>
      </c>
      <c r="G178" s="263"/>
      <c r="H178" s="264" t="s">
        <v>14</v>
      </c>
      <c r="I178" s="265"/>
      <c r="J178" s="264" t="s">
        <v>34</v>
      </c>
      <c r="K178" s="266"/>
      <c r="L178" s="121"/>
      <c r="M178" s="121"/>
      <c r="N178" s="121"/>
    </row>
    <row r="179" spans="1:14" s="126" customFormat="1" x14ac:dyDescent="0.2">
      <c r="A179" s="122"/>
      <c r="B179" s="66"/>
      <c r="C179" s="66"/>
      <c r="D179" s="66"/>
      <c r="E179" s="262"/>
      <c r="F179" s="267" t="s">
        <v>32</v>
      </c>
      <c r="G179" s="267" t="s">
        <v>33</v>
      </c>
      <c r="H179" s="268" t="s">
        <v>32</v>
      </c>
      <c r="I179" s="269" t="s">
        <v>33</v>
      </c>
      <c r="J179" s="267" t="s">
        <v>32</v>
      </c>
      <c r="K179" s="270" t="s">
        <v>33</v>
      </c>
      <c r="L179" s="121"/>
      <c r="M179" s="121"/>
      <c r="N179" s="121"/>
    </row>
    <row r="180" spans="1:14" x14ac:dyDescent="0.2">
      <c r="A180" s="63"/>
      <c r="B180" s="34" t="s">
        <v>27</v>
      </c>
      <c r="F180" s="271">
        <v>11502</v>
      </c>
      <c r="G180" s="271">
        <v>12424</v>
      </c>
      <c r="H180" s="272">
        <v>125573522.61</v>
      </c>
      <c r="I180" s="272">
        <v>137938740.66999999</v>
      </c>
      <c r="J180" s="273">
        <v>0.6893759954504397</v>
      </c>
      <c r="K180" s="274">
        <v>0.78059977661358548</v>
      </c>
      <c r="L180" s="121"/>
      <c r="M180" s="121"/>
      <c r="N180" s="121"/>
    </row>
    <row r="181" spans="1:14" x14ac:dyDescent="0.2">
      <c r="A181" s="63"/>
      <c r="B181" s="34" t="s">
        <v>217</v>
      </c>
      <c r="F181" s="271">
        <v>91</v>
      </c>
      <c r="G181" s="271">
        <v>49</v>
      </c>
      <c r="H181" s="272">
        <v>1399925.09</v>
      </c>
      <c r="I181" s="272">
        <v>708163.59</v>
      </c>
      <c r="J181" s="275">
        <v>7.6853363066996033E-3</v>
      </c>
      <c r="K181" s="274">
        <v>4.0075205665561107E-3</v>
      </c>
      <c r="L181" s="121"/>
      <c r="M181" s="121"/>
      <c r="N181" s="121"/>
    </row>
    <row r="182" spans="1:14" x14ac:dyDescent="0.2">
      <c r="A182" s="63"/>
      <c r="B182" s="34" t="s">
        <v>317</v>
      </c>
      <c r="F182" s="271">
        <v>64</v>
      </c>
      <c r="G182" s="271">
        <v>60</v>
      </c>
      <c r="H182" s="272">
        <v>912788.86</v>
      </c>
      <c r="I182" s="272">
        <v>999254.87</v>
      </c>
      <c r="J182" s="275">
        <v>5.0110462454165602E-3</v>
      </c>
      <c r="K182" s="274">
        <v>5.6548154964537961E-3</v>
      </c>
      <c r="L182" s="121"/>
      <c r="M182" s="121"/>
      <c r="N182" s="121"/>
    </row>
    <row r="183" spans="1:14" x14ac:dyDescent="0.2">
      <c r="A183" s="63"/>
      <c r="B183" s="34" t="s">
        <v>129</v>
      </c>
      <c r="F183" s="271">
        <v>1251</v>
      </c>
      <c r="G183" s="271">
        <v>854</v>
      </c>
      <c r="H183" s="272">
        <v>16940550.41</v>
      </c>
      <c r="I183" s="272">
        <v>11213668.060000001</v>
      </c>
      <c r="J183" s="275">
        <v>9.3000566995658202E-2</v>
      </c>
      <c r="K183" s="274">
        <v>6.3458508756406642E-2</v>
      </c>
      <c r="L183" s="121"/>
      <c r="M183" s="121"/>
      <c r="N183" s="121"/>
    </row>
    <row r="184" spans="1:14" x14ac:dyDescent="0.2">
      <c r="A184" s="63"/>
      <c r="B184" s="34" t="s">
        <v>128</v>
      </c>
      <c r="F184" s="271">
        <v>2724</v>
      </c>
      <c r="G184" s="271">
        <v>1913</v>
      </c>
      <c r="H184" s="272">
        <v>35977759.399999999</v>
      </c>
      <c r="I184" s="272">
        <v>24790141.489999998</v>
      </c>
      <c r="J184" s="275">
        <v>0.19751141152168572</v>
      </c>
      <c r="K184" s="274">
        <v>0.14028820921026303</v>
      </c>
      <c r="L184" s="121"/>
      <c r="M184" s="121"/>
      <c r="N184" s="121"/>
    </row>
    <row r="185" spans="1:14" x14ac:dyDescent="0.2">
      <c r="A185" s="63"/>
      <c r="B185" s="34" t="s">
        <v>216</v>
      </c>
      <c r="F185" s="271">
        <v>78</v>
      </c>
      <c r="G185" s="271">
        <v>64</v>
      </c>
      <c r="H185" s="272">
        <v>1350799.1</v>
      </c>
      <c r="I185" s="272">
        <v>1058691.51</v>
      </c>
      <c r="J185" s="275">
        <v>7.4156434801001727E-3</v>
      </c>
      <c r="K185" s="274">
        <v>5.9911693567348528E-3</v>
      </c>
      <c r="L185" s="121"/>
      <c r="M185" s="121"/>
      <c r="N185" s="121"/>
    </row>
    <row r="186" spans="1:14" x14ac:dyDescent="0.2">
      <c r="A186" s="63"/>
      <c r="B186" s="34" t="s">
        <v>29</v>
      </c>
      <c r="F186" s="271">
        <v>0</v>
      </c>
      <c r="G186" s="271">
        <v>0</v>
      </c>
      <c r="H186" s="272">
        <v>0</v>
      </c>
      <c r="I186" s="272">
        <v>0</v>
      </c>
      <c r="J186" s="275">
        <v>0</v>
      </c>
      <c r="K186" s="274">
        <v>0</v>
      </c>
      <c r="L186" s="121"/>
      <c r="M186" s="121"/>
      <c r="N186" s="121"/>
    </row>
    <row r="187" spans="1:14" x14ac:dyDescent="0.2">
      <c r="A187" s="63"/>
      <c r="B187" s="34" t="s">
        <v>30</v>
      </c>
      <c r="F187" s="276">
        <v>0</v>
      </c>
      <c r="G187" s="276">
        <v>0</v>
      </c>
      <c r="H187" s="277">
        <v>0</v>
      </c>
      <c r="I187" s="277">
        <v>0</v>
      </c>
      <c r="J187" s="278">
        <v>0</v>
      </c>
      <c r="K187" s="279">
        <v>0</v>
      </c>
      <c r="L187" s="121"/>
      <c r="M187" s="121"/>
      <c r="N187" s="121"/>
    </row>
    <row r="188" spans="1:14" x14ac:dyDescent="0.2">
      <c r="A188" s="92"/>
      <c r="B188" s="101" t="s">
        <v>35</v>
      </c>
      <c r="C188" s="93"/>
      <c r="D188" s="93"/>
      <c r="E188" s="161"/>
      <c r="F188" s="280">
        <v>15710</v>
      </c>
      <c r="G188" s="280">
        <v>15364</v>
      </c>
      <c r="H188" s="105">
        <v>182155345.47</v>
      </c>
      <c r="I188" s="105">
        <v>176708660.19</v>
      </c>
      <c r="J188" s="281">
        <v>1</v>
      </c>
      <c r="K188" s="282">
        <v>0.99999999999999989</v>
      </c>
      <c r="L188" s="121"/>
      <c r="M188" s="121"/>
      <c r="N188" s="121"/>
    </row>
    <row r="189" spans="1:14" s="112" customFormat="1" x14ac:dyDescent="0.2">
      <c r="A189" s="110" t="s">
        <v>11</v>
      </c>
      <c r="B189" s="111"/>
      <c r="C189" s="115" t="s">
        <v>218</v>
      </c>
      <c r="D189" s="111"/>
      <c r="E189" s="111"/>
      <c r="F189" s="111"/>
      <c r="G189" s="111"/>
      <c r="H189" s="111"/>
      <c r="I189" s="111"/>
      <c r="J189" s="283"/>
      <c r="K189" s="284"/>
      <c r="L189" s="121"/>
      <c r="M189" s="121"/>
      <c r="N189" s="121"/>
    </row>
    <row r="190" spans="1:14" s="112" customFormat="1" ht="13.5" thickBot="1" x14ac:dyDescent="0.25">
      <c r="A190" s="117" t="s">
        <v>12</v>
      </c>
      <c r="B190" s="118"/>
      <c r="C190" s="118"/>
      <c r="D190" s="118"/>
      <c r="E190" s="118"/>
      <c r="F190" s="118"/>
      <c r="G190" s="118"/>
      <c r="H190" s="118"/>
      <c r="I190" s="118"/>
      <c r="J190" s="285"/>
      <c r="K190" s="286"/>
      <c r="L190" s="121"/>
      <c r="M190" s="121"/>
      <c r="N190" s="121"/>
    </row>
    <row r="191" spans="1:14" s="112" customFormat="1" ht="13.5" thickBot="1" x14ac:dyDescent="0.25">
      <c r="A191" s="118"/>
      <c r="B191" s="118"/>
      <c r="J191" s="287"/>
      <c r="K191" s="287"/>
      <c r="L191" s="121"/>
      <c r="M191" s="121"/>
      <c r="N191" s="121"/>
    </row>
    <row r="192" spans="1:14" s="112" customFormat="1" ht="15.75" x14ac:dyDescent="0.25">
      <c r="A192" s="59" t="s">
        <v>427</v>
      </c>
      <c r="B192" s="61"/>
      <c r="C192" s="61"/>
      <c r="D192" s="61"/>
      <c r="E192" s="61"/>
      <c r="F192" s="61"/>
      <c r="G192" s="61"/>
      <c r="H192" s="61"/>
      <c r="I192" s="61"/>
      <c r="J192" s="61"/>
      <c r="K192" s="62"/>
      <c r="L192" s="121"/>
      <c r="M192" s="121"/>
      <c r="N192" s="121"/>
    </row>
    <row r="193" spans="1:14" s="112" customFormat="1" ht="6.75" customHeight="1" x14ac:dyDescent="0.2">
      <c r="A193" s="63"/>
      <c r="B193" s="34"/>
      <c r="C193" s="34"/>
      <c r="D193" s="34"/>
      <c r="E193" s="34"/>
      <c r="F193" s="34"/>
      <c r="G193" s="34"/>
      <c r="H193" s="34"/>
      <c r="I193" s="34"/>
      <c r="J193" s="34"/>
      <c r="K193" s="64"/>
      <c r="L193" s="121"/>
      <c r="M193" s="121"/>
      <c r="N193" s="121"/>
    </row>
    <row r="194" spans="1:14" s="112" customFormat="1" x14ac:dyDescent="0.2">
      <c r="A194" s="122"/>
      <c r="B194" s="66"/>
      <c r="C194" s="66"/>
      <c r="D194" s="66"/>
      <c r="E194" s="262"/>
      <c r="F194" s="263" t="s">
        <v>31</v>
      </c>
      <c r="G194" s="263"/>
      <c r="H194" s="264" t="s">
        <v>14</v>
      </c>
      <c r="I194" s="265"/>
      <c r="J194" s="264" t="s">
        <v>34</v>
      </c>
      <c r="K194" s="266"/>
      <c r="L194" s="121"/>
      <c r="M194" s="121"/>
      <c r="N194" s="121"/>
    </row>
    <row r="195" spans="1:14" s="112" customFormat="1" x14ac:dyDescent="0.2">
      <c r="A195" s="122"/>
      <c r="B195" s="66"/>
      <c r="C195" s="66"/>
      <c r="D195" s="66"/>
      <c r="E195" s="262"/>
      <c r="F195" s="267" t="s">
        <v>32</v>
      </c>
      <c r="G195" s="267" t="s">
        <v>33</v>
      </c>
      <c r="H195" s="268" t="s">
        <v>32</v>
      </c>
      <c r="I195" s="269" t="s">
        <v>33</v>
      </c>
      <c r="J195" s="267" t="s">
        <v>32</v>
      </c>
      <c r="K195" s="270" t="s">
        <v>33</v>
      </c>
      <c r="L195" s="121"/>
      <c r="M195" s="121"/>
      <c r="N195" s="121"/>
    </row>
    <row r="196" spans="1:14" s="112" customFormat="1" x14ac:dyDescent="0.2">
      <c r="A196" s="63"/>
      <c r="B196" s="34" t="s">
        <v>282</v>
      </c>
      <c r="C196" s="34"/>
      <c r="D196" s="34"/>
      <c r="E196" s="34"/>
      <c r="F196" s="288">
        <v>3615</v>
      </c>
      <c r="G196" s="289">
        <v>3577</v>
      </c>
      <c r="H196" s="290">
        <v>38969445.479999997</v>
      </c>
      <c r="I196" s="289">
        <v>38097379.799999997</v>
      </c>
      <c r="J196" s="273">
        <v>0.2139352286338369</v>
      </c>
      <c r="K196" s="274">
        <v>0.21559429944767328</v>
      </c>
      <c r="L196" s="121"/>
      <c r="M196" s="121"/>
      <c r="N196" s="121"/>
    </row>
    <row r="197" spans="1:14" s="112" customFormat="1" x14ac:dyDescent="0.2">
      <c r="A197" s="63"/>
      <c r="B197" s="34" t="s">
        <v>129</v>
      </c>
      <c r="C197" s="34"/>
      <c r="D197" s="34"/>
      <c r="E197" s="34"/>
      <c r="F197" s="271">
        <v>3461</v>
      </c>
      <c r="G197" s="289">
        <v>3387</v>
      </c>
      <c r="H197" s="272">
        <v>39331357.75</v>
      </c>
      <c r="I197" s="289">
        <v>38069624.789999999</v>
      </c>
      <c r="J197" s="275">
        <v>0.21592206173536457</v>
      </c>
      <c r="K197" s="274">
        <v>0.21543723295206318</v>
      </c>
      <c r="L197" s="121"/>
      <c r="M197" s="121"/>
      <c r="N197" s="121"/>
    </row>
    <row r="198" spans="1:14" ht="12.75" customHeight="1" x14ac:dyDescent="0.2">
      <c r="A198" s="63"/>
      <c r="B198" s="34" t="s">
        <v>283</v>
      </c>
      <c r="F198" s="271">
        <v>6798</v>
      </c>
      <c r="G198" s="289">
        <v>6600</v>
      </c>
      <c r="H198" s="272">
        <v>81048459.129999995</v>
      </c>
      <c r="I198" s="289">
        <v>78721217.670000002</v>
      </c>
      <c r="J198" s="275">
        <v>0.44494142579718166</v>
      </c>
      <c r="K198" s="274">
        <v>0.44548590649353403</v>
      </c>
      <c r="L198" s="121"/>
      <c r="M198" s="121"/>
    </row>
    <row r="199" spans="1:14" ht="12.75" customHeight="1" x14ac:dyDescent="0.2">
      <c r="A199" s="63"/>
      <c r="B199" s="35" t="s">
        <v>340</v>
      </c>
      <c r="F199" s="271">
        <v>1666</v>
      </c>
      <c r="G199" s="289">
        <v>1632</v>
      </c>
      <c r="H199" s="272">
        <v>20565701.350000001</v>
      </c>
      <c r="I199" s="289">
        <v>19626497.98</v>
      </c>
      <c r="J199" s="275">
        <v>0.11290199196150992</v>
      </c>
      <c r="K199" s="274">
        <v>0.11106698426040511</v>
      </c>
      <c r="L199" s="121"/>
      <c r="M199" s="121"/>
    </row>
    <row r="200" spans="1:14" ht="12.75" customHeight="1" x14ac:dyDescent="0.2">
      <c r="A200" s="63"/>
      <c r="B200" s="35" t="s">
        <v>339</v>
      </c>
      <c r="F200" s="271">
        <v>158</v>
      </c>
      <c r="G200" s="289">
        <v>155</v>
      </c>
      <c r="H200" s="272">
        <v>2148331.1800000002</v>
      </c>
      <c r="I200" s="289">
        <v>2086676.57</v>
      </c>
      <c r="J200" s="275">
        <v>1.1793950786658736E-2</v>
      </c>
      <c r="K200" s="274">
        <v>1.1808569923830401E-2</v>
      </c>
      <c r="L200" s="121"/>
      <c r="M200" s="121"/>
    </row>
    <row r="201" spans="1:14" ht="12.75" customHeight="1" x14ac:dyDescent="0.2">
      <c r="A201" s="63"/>
      <c r="B201" s="35" t="s">
        <v>422</v>
      </c>
      <c r="F201" s="271">
        <v>12</v>
      </c>
      <c r="G201" s="289">
        <v>13</v>
      </c>
      <c r="H201" s="272">
        <v>92050.58</v>
      </c>
      <c r="I201" s="289">
        <v>107263.38</v>
      </c>
      <c r="J201" s="275">
        <v>5.0534108544819092E-4</v>
      </c>
      <c r="K201" s="274">
        <v>6.0700692249417035E-4</v>
      </c>
      <c r="L201" s="121"/>
      <c r="M201" s="121"/>
    </row>
    <row r="202" spans="1:14" ht="12.75" customHeight="1" x14ac:dyDescent="0.2">
      <c r="A202" s="63"/>
      <c r="B202" s="35"/>
      <c r="F202" s="276"/>
      <c r="G202" s="291"/>
      <c r="H202" s="277"/>
      <c r="I202" s="292"/>
      <c r="J202" s="278"/>
      <c r="K202" s="279"/>
      <c r="L202" s="121"/>
      <c r="M202" s="121"/>
    </row>
    <row r="203" spans="1:14" x14ac:dyDescent="0.2">
      <c r="A203" s="92"/>
      <c r="B203" s="101" t="s">
        <v>35</v>
      </c>
      <c r="C203" s="93"/>
      <c r="D203" s="93"/>
      <c r="E203" s="161"/>
      <c r="F203" s="280">
        <v>15710</v>
      </c>
      <c r="G203" s="280">
        <v>15364</v>
      </c>
      <c r="H203" s="105">
        <v>182155345.47</v>
      </c>
      <c r="I203" s="105">
        <v>176708660.18999997</v>
      </c>
      <c r="J203" s="281">
        <v>1</v>
      </c>
      <c r="K203" s="282">
        <v>1.0000000000000002</v>
      </c>
      <c r="L203" s="121"/>
      <c r="M203" s="121"/>
      <c r="N203" s="121"/>
    </row>
    <row r="204" spans="1:14" x14ac:dyDescent="0.2">
      <c r="A204" s="110" t="s">
        <v>11</v>
      </c>
      <c r="B204" s="111"/>
      <c r="C204" s="115"/>
      <c r="D204" s="111"/>
      <c r="E204" s="111"/>
      <c r="F204" s="111"/>
      <c r="G204" s="111"/>
      <c r="H204" s="111"/>
      <c r="I204" s="111"/>
      <c r="J204" s="283"/>
      <c r="K204" s="284"/>
      <c r="L204" s="121"/>
      <c r="M204" s="121"/>
      <c r="N204" s="121"/>
    </row>
    <row r="205" spans="1:14" ht="13.5" thickBot="1" x14ac:dyDescent="0.25">
      <c r="A205" s="117" t="s">
        <v>12</v>
      </c>
      <c r="B205" s="118"/>
      <c r="C205" s="118"/>
      <c r="D205" s="118"/>
      <c r="E205" s="118"/>
      <c r="F205" s="118"/>
      <c r="G205" s="118"/>
      <c r="H205" s="118"/>
      <c r="I205" s="118"/>
      <c r="J205" s="285"/>
      <c r="K205" s="286"/>
      <c r="L205" s="121"/>
      <c r="M205" s="121"/>
      <c r="N205" s="121"/>
    </row>
    <row r="206" spans="1:14" ht="13.5" thickBot="1" x14ac:dyDescent="0.25">
      <c r="A206" s="293"/>
      <c r="B206" s="293"/>
      <c r="L206" s="121"/>
      <c r="M206" s="121"/>
      <c r="N206" s="121"/>
    </row>
    <row r="207" spans="1:14" ht="15.75" x14ac:dyDescent="0.25">
      <c r="A207" s="59" t="s">
        <v>70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2"/>
      <c r="L207" s="121"/>
      <c r="M207" s="121"/>
      <c r="N207" s="121"/>
    </row>
    <row r="208" spans="1:14" ht="6.75" customHeight="1" x14ac:dyDescent="0.2">
      <c r="A208" s="63"/>
      <c r="K208" s="64"/>
      <c r="L208" s="121"/>
      <c r="M208" s="121"/>
      <c r="N208" s="121"/>
    </row>
    <row r="209" spans="1:14" s="112" customFormat="1" x14ac:dyDescent="0.2">
      <c r="A209" s="122"/>
      <c r="B209" s="66"/>
      <c r="C209" s="66"/>
      <c r="D209" s="66"/>
      <c r="E209" s="262"/>
      <c r="F209" s="264" t="s">
        <v>31</v>
      </c>
      <c r="G209" s="265"/>
      <c r="H209" s="264" t="s">
        <v>14</v>
      </c>
      <c r="I209" s="265"/>
      <c r="J209" s="264" t="s">
        <v>34</v>
      </c>
      <c r="K209" s="266"/>
      <c r="L209" s="121"/>
      <c r="M209" s="121"/>
      <c r="N209" s="121"/>
    </row>
    <row r="210" spans="1:14" s="112" customFormat="1" x14ac:dyDescent="0.2">
      <c r="A210" s="122"/>
      <c r="B210" s="66"/>
      <c r="C210" s="66"/>
      <c r="D210" s="66"/>
      <c r="E210" s="262"/>
      <c r="F210" s="267" t="s">
        <v>32</v>
      </c>
      <c r="G210" s="267" t="s">
        <v>33</v>
      </c>
      <c r="H210" s="268" t="s">
        <v>32</v>
      </c>
      <c r="I210" s="269" t="s">
        <v>33</v>
      </c>
      <c r="J210" s="267" t="s">
        <v>32</v>
      </c>
      <c r="K210" s="270" t="s">
        <v>33</v>
      </c>
      <c r="L210" s="121"/>
      <c r="M210" s="121"/>
      <c r="N210" s="121"/>
    </row>
    <row r="211" spans="1:14" x14ac:dyDescent="0.2">
      <c r="A211" s="63"/>
      <c r="B211" s="34" t="s">
        <v>28</v>
      </c>
      <c r="F211" s="271">
        <v>12037</v>
      </c>
      <c r="G211" s="271">
        <v>12283</v>
      </c>
      <c r="H211" s="272">
        <v>134075398.3</v>
      </c>
      <c r="I211" s="272">
        <v>136723125.02000001</v>
      </c>
      <c r="J211" s="273">
        <v>0.93479977559695893</v>
      </c>
      <c r="K211" s="274">
        <v>0.91056683450558862</v>
      </c>
      <c r="L211" s="121"/>
      <c r="M211" s="121"/>
      <c r="N211" s="121"/>
    </row>
    <row r="212" spans="1:14" x14ac:dyDescent="0.2">
      <c r="A212" s="63"/>
      <c r="B212" s="34" t="s">
        <v>168</v>
      </c>
      <c r="F212" s="271">
        <v>570</v>
      </c>
      <c r="G212" s="271">
        <v>841</v>
      </c>
      <c r="H212" s="272">
        <v>6725552.5199999996</v>
      </c>
      <c r="I212" s="272">
        <v>10869858.32</v>
      </c>
      <c r="J212" s="275">
        <v>4.6891861342033853E-2</v>
      </c>
      <c r="K212" s="274">
        <v>7.2392526725225045E-2</v>
      </c>
      <c r="L212" s="121"/>
      <c r="M212" s="121"/>
      <c r="N212" s="121"/>
    </row>
    <row r="213" spans="1:14" x14ac:dyDescent="0.2">
      <c r="A213" s="63"/>
      <c r="B213" s="34" t="s">
        <v>77</v>
      </c>
      <c r="F213" s="271">
        <v>85</v>
      </c>
      <c r="G213" s="271">
        <v>108</v>
      </c>
      <c r="H213" s="272">
        <v>922428.64</v>
      </c>
      <c r="I213" s="272">
        <v>1136400.33</v>
      </c>
      <c r="J213" s="275">
        <v>6.4313520348215003E-3</v>
      </c>
      <c r="K213" s="274">
        <v>7.5683499120418676E-3</v>
      </c>
      <c r="L213" s="121"/>
      <c r="M213" s="121"/>
      <c r="N213" s="121"/>
    </row>
    <row r="214" spans="1:14" ht="12.75" customHeight="1" x14ac:dyDescent="0.2">
      <c r="A214" s="63"/>
      <c r="B214" s="34" t="s">
        <v>78</v>
      </c>
      <c r="F214" s="271">
        <v>54</v>
      </c>
      <c r="G214" s="271">
        <v>49</v>
      </c>
      <c r="H214" s="272">
        <v>754150.69</v>
      </c>
      <c r="I214" s="272">
        <v>681272.24</v>
      </c>
      <c r="J214" s="275">
        <v>5.2580854110227298E-3</v>
      </c>
      <c r="K214" s="274">
        <v>4.5372273850717432E-3</v>
      </c>
      <c r="L214" s="121"/>
      <c r="M214" s="121"/>
      <c r="N214" s="121"/>
    </row>
    <row r="215" spans="1:14" x14ac:dyDescent="0.2">
      <c r="A215" s="63"/>
      <c r="B215" s="34" t="s">
        <v>79</v>
      </c>
      <c r="F215" s="271">
        <v>48</v>
      </c>
      <c r="G215" s="271">
        <v>23</v>
      </c>
      <c r="H215" s="272">
        <v>589448.74</v>
      </c>
      <c r="I215" s="272">
        <v>399328.38</v>
      </c>
      <c r="J215" s="275">
        <v>4.1097513553156476E-3</v>
      </c>
      <c r="K215" s="274">
        <v>2.6595002041655703E-3</v>
      </c>
      <c r="L215" s="121"/>
      <c r="M215" s="121"/>
      <c r="N215" s="121"/>
    </row>
    <row r="216" spans="1:14" x14ac:dyDescent="0.2">
      <c r="A216" s="63"/>
      <c r="B216" s="34" t="s">
        <v>81</v>
      </c>
      <c r="F216" s="271">
        <v>17</v>
      </c>
      <c r="G216" s="271">
        <v>22</v>
      </c>
      <c r="H216" s="272">
        <v>230831.79</v>
      </c>
      <c r="I216" s="272">
        <v>225091.07</v>
      </c>
      <c r="J216" s="275">
        <v>1.6094041727910673E-3</v>
      </c>
      <c r="K216" s="274">
        <v>1.4990914159941416E-3</v>
      </c>
      <c r="L216" s="121"/>
      <c r="M216" s="121"/>
      <c r="N216" s="121"/>
    </row>
    <row r="217" spans="1:14" x14ac:dyDescent="0.2">
      <c r="A217" s="63"/>
      <c r="B217" s="34" t="s">
        <v>80</v>
      </c>
      <c r="F217" s="271">
        <v>6</v>
      </c>
      <c r="G217" s="271">
        <v>11</v>
      </c>
      <c r="H217" s="272">
        <v>129051.2</v>
      </c>
      <c r="I217" s="272">
        <v>99594.32</v>
      </c>
      <c r="J217" s="275">
        <v>8.9977008705644304E-4</v>
      </c>
      <c r="K217" s="274">
        <v>6.6329148550306179E-4</v>
      </c>
      <c r="L217" s="121"/>
      <c r="M217" s="121"/>
      <c r="N217" s="121"/>
    </row>
    <row r="218" spans="1:14" x14ac:dyDescent="0.2">
      <c r="A218" s="63"/>
      <c r="B218" s="34" t="s">
        <v>82</v>
      </c>
      <c r="F218" s="271">
        <v>0</v>
      </c>
      <c r="G218" s="271">
        <v>1</v>
      </c>
      <c r="H218" s="272">
        <v>0</v>
      </c>
      <c r="I218" s="272">
        <v>16993.919999999998</v>
      </c>
      <c r="J218" s="275">
        <v>0</v>
      </c>
      <c r="K218" s="274">
        <v>1.131783664100542E-4</v>
      </c>
      <c r="L218" s="121"/>
      <c r="M218" s="121"/>
      <c r="N218" s="121"/>
    </row>
    <row r="219" spans="1:14" x14ac:dyDescent="0.2">
      <c r="A219" s="63"/>
      <c r="B219" s="34" t="s">
        <v>83</v>
      </c>
      <c r="F219" s="271">
        <v>0</v>
      </c>
      <c r="G219" s="271">
        <v>0</v>
      </c>
      <c r="H219" s="272">
        <v>0</v>
      </c>
      <c r="I219" s="272">
        <v>0</v>
      </c>
      <c r="J219" s="275">
        <v>0</v>
      </c>
      <c r="K219" s="274">
        <v>0</v>
      </c>
      <c r="L219" s="121"/>
      <c r="M219" s="121"/>
      <c r="N219" s="121"/>
    </row>
    <row r="220" spans="1:14" x14ac:dyDescent="0.2">
      <c r="A220" s="63"/>
      <c r="B220" s="34" t="s">
        <v>169</v>
      </c>
      <c r="F220" s="271">
        <v>0</v>
      </c>
      <c r="G220" s="271">
        <v>0</v>
      </c>
      <c r="H220" s="272">
        <v>0</v>
      </c>
      <c r="I220" s="272">
        <v>0</v>
      </c>
      <c r="J220" s="275">
        <v>0</v>
      </c>
      <c r="K220" s="274">
        <v>0</v>
      </c>
      <c r="L220" s="121"/>
      <c r="M220" s="121"/>
      <c r="N220" s="121"/>
    </row>
    <row r="221" spans="1:14" x14ac:dyDescent="0.2">
      <c r="A221" s="63"/>
      <c r="B221" s="34" t="s">
        <v>170</v>
      </c>
      <c r="F221" s="276">
        <v>0</v>
      </c>
      <c r="G221" s="276">
        <v>0</v>
      </c>
      <c r="H221" s="277">
        <v>0</v>
      </c>
      <c r="I221" s="277">
        <v>0</v>
      </c>
      <c r="J221" s="278">
        <v>0</v>
      </c>
      <c r="K221" s="279">
        <v>0</v>
      </c>
      <c r="L221" s="121"/>
      <c r="M221" s="121"/>
      <c r="N221" s="121"/>
    </row>
    <row r="222" spans="1:14" x14ac:dyDescent="0.2">
      <c r="A222" s="92"/>
      <c r="B222" s="101" t="s">
        <v>166</v>
      </c>
      <c r="C222" s="93"/>
      <c r="D222" s="93"/>
      <c r="E222" s="161"/>
      <c r="F222" s="280">
        <v>12817</v>
      </c>
      <c r="G222" s="280">
        <v>13338</v>
      </c>
      <c r="H222" s="105">
        <v>143426861.87999997</v>
      </c>
      <c r="I222" s="105">
        <v>150151663.59999999</v>
      </c>
      <c r="J222" s="281">
        <v>1.0000000000000002</v>
      </c>
      <c r="K222" s="282">
        <v>1.0000000000000002</v>
      </c>
      <c r="L222" s="121"/>
      <c r="M222" s="121"/>
      <c r="N222" s="121"/>
    </row>
    <row r="223" spans="1:14" s="112" customFormat="1" x14ac:dyDescent="0.2">
      <c r="A223" s="231" t="s">
        <v>11</v>
      </c>
      <c r="C223" s="294" t="s">
        <v>264</v>
      </c>
      <c r="F223" s="295"/>
      <c r="G223" s="295"/>
      <c r="H223" s="295"/>
      <c r="I223" s="295"/>
      <c r="J223" s="287"/>
      <c r="K223" s="296"/>
      <c r="L223" s="121"/>
      <c r="M223" s="121"/>
      <c r="N223" s="121"/>
    </row>
    <row r="224" spans="1:14" s="112" customFormat="1" ht="13.5" thickBot="1" x14ac:dyDescent="0.25">
      <c r="A224" s="117" t="s">
        <v>12</v>
      </c>
      <c r="B224" s="118"/>
      <c r="C224" s="118"/>
      <c r="D224" s="118"/>
      <c r="E224" s="118"/>
      <c r="F224" s="118"/>
      <c r="G224" s="118"/>
      <c r="H224" s="118"/>
      <c r="I224" s="118"/>
      <c r="J224" s="285"/>
      <c r="K224" s="286"/>
      <c r="L224" s="121"/>
      <c r="M224" s="121"/>
      <c r="N224" s="121"/>
    </row>
    <row r="225" spans="1:13" ht="13.5" thickBot="1" x14ac:dyDescent="0.25">
      <c r="L225" s="121"/>
      <c r="M225" s="121"/>
    </row>
    <row r="226" spans="1:13" ht="15.75" x14ac:dyDescent="0.25">
      <c r="A226" s="59" t="s">
        <v>37</v>
      </c>
      <c r="B226" s="61"/>
      <c r="C226" s="61"/>
      <c r="D226" s="61"/>
      <c r="E226" s="61"/>
      <c r="F226" s="61"/>
      <c r="G226" s="61"/>
      <c r="H226" s="61"/>
      <c r="I226" s="61"/>
      <c r="J226" s="61"/>
      <c r="K226" s="62"/>
    </row>
    <row r="227" spans="1:13" ht="7.5" customHeight="1" x14ac:dyDescent="0.2">
      <c r="A227" s="63"/>
      <c r="K227" s="64"/>
    </row>
    <row r="228" spans="1:13" x14ac:dyDescent="0.2">
      <c r="A228" s="65"/>
      <c r="B228" s="297"/>
      <c r="C228" s="297"/>
      <c r="D228" s="297"/>
      <c r="E228" s="297"/>
      <c r="F228" s="264" t="s">
        <v>31</v>
      </c>
      <c r="G228" s="265"/>
      <c r="H228" s="264" t="s">
        <v>14</v>
      </c>
      <c r="I228" s="265"/>
      <c r="J228" s="264" t="s">
        <v>34</v>
      </c>
      <c r="K228" s="266"/>
    </row>
    <row r="229" spans="1:13" x14ac:dyDescent="0.2">
      <c r="A229" s="65"/>
      <c r="B229" s="297"/>
      <c r="C229" s="297"/>
      <c r="D229" s="297"/>
      <c r="E229" s="297"/>
      <c r="F229" s="267" t="s">
        <v>32</v>
      </c>
      <c r="G229" s="267" t="s">
        <v>33</v>
      </c>
      <c r="H229" s="267" t="s">
        <v>32</v>
      </c>
      <c r="I229" s="298" t="s">
        <v>33</v>
      </c>
      <c r="J229" s="267" t="s">
        <v>32</v>
      </c>
      <c r="K229" s="270" t="s">
        <v>33</v>
      </c>
    </row>
    <row r="230" spans="1:13" x14ac:dyDescent="0.2">
      <c r="A230" s="63"/>
      <c r="B230" s="34" t="s">
        <v>85</v>
      </c>
      <c r="F230" s="271">
        <v>299</v>
      </c>
      <c r="G230" s="271">
        <v>298</v>
      </c>
      <c r="H230" s="272">
        <v>1703171.41</v>
      </c>
      <c r="I230" s="272">
        <v>1643069.98</v>
      </c>
      <c r="J230" s="273">
        <v>9.3501039214932257E-3</v>
      </c>
      <c r="K230" s="299">
        <v>9.2981859419529571E-3</v>
      </c>
    </row>
    <row r="231" spans="1:13" x14ac:dyDescent="0.2">
      <c r="A231" s="63"/>
      <c r="B231" s="34" t="s">
        <v>84</v>
      </c>
      <c r="F231" s="271">
        <v>14814</v>
      </c>
      <c r="G231" s="271">
        <v>14478</v>
      </c>
      <c r="H231" s="272">
        <v>173326884.63999999</v>
      </c>
      <c r="I231" s="272">
        <v>168161727.66999999</v>
      </c>
      <c r="J231" s="275">
        <v>0.95153334200969697</v>
      </c>
      <c r="K231" s="300">
        <v>0.95163263356300598</v>
      </c>
    </row>
    <row r="232" spans="1:13" x14ac:dyDescent="0.2">
      <c r="A232" s="63"/>
      <c r="B232" s="34" t="s">
        <v>86</v>
      </c>
      <c r="F232" s="271">
        <v>160</v>
      </c>
      <c r="G232" s="271">
        <v>156</v>
      </c>
      <c r="H232" s="272">
        <v>1965347.63</v>
      </c>
      <c r="I232" s="272">
        <v>1903381.37</v>
      </c>
      <c r="J232" s="275">
        <v>1.0789404093132596E-2</v>
      </c>
      <c r="K232" s="300">
        <v>1.0771296482885752E-2</v>
      </c>
    </row>
    <row r="233" spans="1:13" x14ac:dyDescent="0.2">
      <c r="A233" s="63"/>
      <c r="B233" s="34" t="s">
        <v>342</v>
      </c>
      <c r="F233" s="271">
        <v>56</v>
      </c>
      <c r="G233" s="271">
        <v>56</v>
      </c>
      <c r="H233" s="272">
        <v>587669.13</v>
      </c>
      <c r="I233" s="272">
        <v>565442.04</v>
      </c>
      <c r="J233" s="275">
        <v>3.2261975539816701E-3</v>
      </c>
      <c r="K233" s="300">
        <v>3.199854717884385E-3</v>
      </c>
    </row>
    <row r="234" spans="1:13" x14ac:dyDescent="0.2">
      <c r="A234" s="63"/>
      <c r="B234" s="34" t="s">
        <v>52</v>
      </c>
      <c r="F234" s="271">
        <v>360</v>
      </c>
      <c r="G234" s="271">
        <v>356</v>
      </c>
      <c r="H234" s="272">
        <v>4410618.9000000004</v>
      </c>
      <c r="I234" s="272">
        <v>4285351.9400000004</v>
      </c>
      <c r="J234" s="275">
        <v>2.4213502429037453E-2</v>
      </c>
      <c r="K234" s="300">
        <v>2.4250944664468178E-2</v>
      </c>
    </row>
    <row r="235" spans="1:13" x14ac:dyDescent="0.2">
      <c r="A235" s="63"/>
      <c r="B235" s="34" t="s">
        <v>343</v>
      </c>
      <c r="F235" s="271">
        <v>21</v>
      </c>
      <c r="G235" s="271">
        <v>20</v>
      </c>
      <c r="H235" s="272">
        <v>161653.76000000001</v>
      </c>
      <c r="I235" s="272">
        <v>149687.19</v>
      </c>
      <c r="J235" s="275">
        <v>8.8744999265818157E-4</v>
      </c>
      <c r="K235" s="300">
        <v>8.4708462980282882E-4</v>
      </c>
    </row>
    <row r="236" spans="1:13" x14ac:dyDescent="0.2">
      <c r="A236" s="63"/>
      <c r="B236" s="34" t="s">
        <v>87</v>
      </c>
      <c r="F236" s="276">
        <v>0</v>
      </c>
      <c r="G236" s="276">
        <v>0</v>
      </c>
      <c r="H236" s="277">
        <v>0</v>
      </c>
      <c r="I236" s="277">
        <v>0</v>
      </c>
      <c r="J236" s="278">
        <v>0</v>
      </c>
      <c r="K236" s="301">
        <v>0</v>
      </c>
    </row>
    <row r="237" spans="1:13" x14ac:dyDescent="0.2">
      <c r="A237" s="92"/>
      <c r="B237" s="101" t="s">
        <v>47</v>
      </c>
      <c r="C237" s="93"/>
      <c r="D237" s="93"/>
      <c r="E237" s="93"/>
      <c r="F237" s="280">
        <v>15710</v>
      </c>
      <c r="G237" s="280">
        <v>15364</v>
      </c>
      <c r="H237" s="105">
        <v>182155345.46999997</v>
      </c>
      <c r="I237" s="105">
        <v>176708660.18999997</v>
      </c>
      <c r="J237" s="281">
        <v>1</v>
      </c>
      <c r="K237" s="282">
        <v>1.0000000000000002</v>
      </c>
    </row>
    <row r="238" spans="1:13" x14ac:dyDescent="0.2">
      <c r="A238" s="110" t="s">
        <v>11</v>
      </c>
      <c r="B238" s="111"/>
      <c r="C238" s="115" t="s">
        <v>358</v>
      </c>
      <c r="D238" s="111"/>
      <c r="E238" s="111"/>
      <c r="F238" s="111"/>
      <c r="G238" s="111"/>
      <c r="H238" s="111"/>
      <c r="I238" s="111"/>
      <c r="J238" s="111"/>
      <c r="K238" s="116"/>
    </row>
    <row r="239" spans="1:13" ht="13.5" thickBot="1" x14ac:dyDescent="0.25">
      <c r="A239" s="117" t="s">
        <v>12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9"/>
    </row>
    <row r="240" spans="1:13" ht="13.5" thickBot="1" x14ac:dyDescent="0.25"/>
    <row r="241" spans="1:11" ht="15.75" x14ac:dyDescent="0.25">
      <c r="A241" s="59" t="s">
        <v>214</v>
      </c>
      <c r="B241" s="61"/>
      <c r="C241" s="61"/>
      <c r="D241" s="61"/>
      <c r="E241" s="61"/>
      <c r="F241" s="61"/>
      <c r="G241" s="61"/>
      <c r="H241" s="61"/>
      <c r="I241" s="61"/>
      <c r="J241" s="61"/>
      <c r="K241" s="62"/>
    </row>
    <row r="242" spans="1:11" ht="7.5" customHeight="1" x14ac:dyDescent="0.2">
      <c r="A242" s="63"/>
      <c r="K242" s="64"/>
    </row>
    <row r="243" spans="1:11" x14ac:dyDescent="0.2">
      <c r="A243" s="127"/>
      <c r="B243" s="128"/>
      <c r="C243" s="128"/>
      <c r="D243" s="128"/>
      <c r="E243" s="197"/>
      <c r="F243" s="264" t="s">
        <v>31</v>
      </c>
      <c r="G243" s="265"/>
      <c r="H243" s="264" t="s">
        <v>36</v>
      </c>
      <c r="I243" s="265"/>
      <c r="J243" s="264" t="s">
        <v>34</v>
      </c>
      <c r="K243" s="266"/>
    </row>
    <row r="244" spans="1:11" x14ac:dyDescent="0.2">
      <c r="A244" s="65" t="s">
        <v>215</v>
      </c>
      <c r="B244" s="297"/>
      <c r="C244" s="297"/>
      <c r="D244" s="297"/>
      <c r="E244" s="302"/>
      <c r="F244" s="267" t="s">
        <v>32</v>
      </c>
      <c r="G244" s="267" t="s">
        <v>33</v>
      </c>
      <c r="H244" s="267" t="s">
        <v>32</v>
      </c>
      <c r="I244" s="298" t="s">
        <v>33</v>
      </c>
      <c r="J244" s="267" t="s">
        <v>32</v>
      </c>
      <c r="K244" s="270" t="s">
        <v>33</v>
      </c>
    </row>
    <row r="245" spans="1:11" x14ac:dyDescent="0.2">
      <c r="A245" s="63"/>
      <c r="B245" s="303">
        <v>3.7900000000000003E-2</v>
      </c>
      <c r="E245" s="149"/>
      <c r="F245" s="271">
        <v>0</v>
      </c>
      <c r="G245" s="271">
        <v>13</v>
      </c>
      <c r="H245" s="272">
        <v>0</v>
      </c>
      <c r="I245" s="304">
        <v>76374.3</v>
      </c>
      <c r="J245" s="275">
        <v>0</v>
      </c>
      <c r="K245" s="275">
        <v>4.3220462380214486E-4</v>
      </c>
    </row>
    <row r="246" spans="1:11" x14ac:dyDescent="0.2">
      <c r="A246" s="63"/>
      <c r="B246" s="303">
        <v>3.9899999999999998E-2</v>
      </c>
      <c r="E246" s="149"/>
      <c r="F246" s="271">
        <v>1186</v>
      </c>
      <c r="G246" s="271">
        <v>1219</v>
      </c>
      <c r="H246" s="272">
        <v>15744344.529999999</v>
      </c>
      <c r="I246" s="304">
        <v>15781606.59</v>
      </c>
      <c r="J246" s="275">
        <v>8.6433612416787459E-2</v>
      </c>
      <c r="K246" s="274">
        <v>8.9308620036116865E-2</v>
      </c>
    </row>
    <row r="247" spans="1:11" x14ac:dyDescent="0.2">
      <c r="A247" s="63"/>
      <c r="B247" s="303">
        <v>4.7899999999999998E-2</v>
      </c>
      <c r="E247" s="149"/>
      <c r="F247" s="271">
        <v>1317</v>
      </c>
      <c r="G247" s="271">
        <v>1293</v>
      </c>
      <c r="H247" s="272">
        <v>16665789.359999999</v>
      </c>
      <c r="I247" s="304">
        <v>16068682.449999999</v>
      </c>
      <c r="J247" s="275">
        <v>9.1492178376641531E-2</v>
      </c>
      <c r="K247" s="274">
        <v>9.0933191574893352E-2</v>
      </c>
    </row>
    <row r="248" spans="1:11" x14ac:dyDescent="0.2">
      <c r="A248" s="63"/>
      <c r="B248" s="303">
        <v>4.8000000000000001E-2</v>
      </c>
      <c r="E248" s="149"/>
      <c r="F248" s="271">
        <v>623</v>
      </c>
      <c r="G248" s="271">
        <v>601</v>
      </c>
      <c r="H248" s="272">
        <v>5922709</v>
      </c>
      <c r="I248" s="304">
        <v>5560598.5099999998</v>
      </c>
      <c r="J248" s="275">
        <v>3.2514604414809439E-2</v>
      </c>
      <c r="K248" s="274">
        <v>3.1467606081225188E-2</v>
      </c>
    </row>
    <row r="249" spans="1:11" x14ac:dyDescent="0.2">
      <c r="A249" s="63"/>
      <c r="B249" s="303">
        <v>5.0999999999999997E-2</v>
      </c>
      <c r="E249" s="149"/>
      <c r="F249" s="271">
        <v>415</v>
      </c>
      <c r="G249" s="271">
        <v>424</v>
      </c>
      <c r="H249" s="272">
        <v>5475832.7699999996</v>
      </c>
      <c r="I249" s="304">
        <v>5501341.71</v>
      </c>
      <c r="J249" s="275">
        <v>3.0061334493759563E-2</v>
      </c>
      <c r="K249" s="274">
        <v>3.1132269941296985E-2</v>
      </c>
    </row>
    <row r="250" spans="1:11" x14ac:dyDescent="0.2">
      <c r="A250" s="63"/>
      <c r="B250" s="303">
        <v>5.1999999999999998E-2</v>
      </c>
      <c r="E250" s="149"/>
      <c r="F250" s="271">
        <v>0</v>
      </c>
      <c r="G250" s="271">
        <v>3</v>
      </c>
      <c r="H250" s="272">
        <v>0</v>
      </c>
      <c r="I250" s="304">
        <v>20267.900000000001</v>
      </c>
      <c r="J250" s="275">
        <v>0</v>
      </c>
      <c r="K250" s="275">
        <v>1.1469669895186591E-4</v>
      </c>
    </row>
    <row r="251" spans="1:11" x14ac:dyDescent="0.2">
      <c r="A251" s="63"/>
      <c r="B251" s="303">
        <v>5.3999999999999999E-2</v>
      </c>
      <c r="E251" s="149"/>
      <c r="F251" s="271">
        <v>620</v>
      </c>
      <c r="G251" s="271">
        <v>604</v>
      </c>
      <c r="H251" s="272">
        <v>7020979.9699999997</v>
      </c>
      <c r="I251" s="304">
        <v>6748207.5599999996</v>
      </c>
      <c r="J251" s="275">
        <v>3.8543913997606608E-2</v>
      </c>
      <c r="K251" s="274">
        <v>3.8188323949399076E-2</v>
      </c>
    </row>
    <row r="252" spans="1:11" x14ac:dyDescent="0.2">
      <c r="A252" s="63"/>
      <c r="B252" s="303">
        <v>5.6000000000000001E-2</v>
      </c>
      <c r="E252" s="149"/>
      <c r="F252" s="271">
        <v>161</v>
      </c>
      <c r="G252" s="271">
        <v>148</v>
      </c>
      <c r="H252" s="272">
        <v>1063520.8700000001</v>
      </c>
      <c r="I252" s="304">
        <v>973623.36</v>
      </c>
      <c r="J252" s="275">
        <v>5.8385378000073923E-3</v>
      </c>
      <c r="K252" s="274">
        <v>5.5097659557440167E-3</v>
      </c>
    </row>
    <row r="253" spans="1:11" x14ac:dyDescent="0.2">
      <c r="A253" s="63"/>
      <c r="B253" s="303">
        <v>5.8000000000000003E-2</v>
      </c>
      <c r="E253" s="149"/>
      <c r="F253" s="271">
        <v>739</v>
      </c>
      <c r="G253" s="271">
        <v>725</v>
      </c>
      <c r="H253" s="272">
        <v>7373799.0999999996</v>
      </c>
      <c r="I253" s="304">
        <v>7032312.0300000003</v>
      </c>
      <c r="J253" s="275">
        <v>4.0480827400228153E-2</v>
      </c>
      <c r="K253" s="274">
        <v>3.9796080296453748E-2</v>
      </c>
    </row>
    <row r="254" spans="1:11" x14ac:dyDescent="0.2">
      <c r="A254" s="63"/>
      <c r="B254" s="303">
        <v>5.8900000000000001E-2</v>
      </c>
      <c r="E254" s="149"/>
      <c r="F254" s="271">
        <v>623</v>
      </c>
      <c r="G254" s="271">
        <v>612</v>
      </c>
      <c r="H254" s="272">
        <v>8014872.0700000003</v>
      </c>
      <c r="I254" s="304">
        <v>7905597.8099999996</v>
      </c>
      <c r="J254" s="275">
        <v>4.4000202405918454E-2</v>
      </c>
      <c r="K254" s="274">
        <v>4.4738032654991405E-2</v>
      </c>
    </row>
    <row r="255" spans="1:11" x14ac:dyDescent="0.2">
      <c r="A255" s="63"/>
      <c r="B255" s="303">
        <v>5.8999999999999997E-2</v>
      </c>
      <c r="E255" s="149"/>
      <c r="F255" s="271">
        <v>1102</v>
      </c>
      <c r="G255" s="271">
        <v>1065</v>
      </c>
      <c r="H255" s="272">
        <v>11917450.630000001</v>
      </c>
      <c r="I255" s="304">
        <v>11444277.85</v>
      </c>
      <c r="J255" s="275">
        <v>6.5424654979245406E-2</v>
      </c>
      <c r="K255" s="274">
        <v>6.4763536986217465E-2</v>
      </c>
    </row>
    <row r="256" spans="1:11" x14ac:dyDescent="0.2">
      <c r="A256" s="63"/>
      <c r="B256" s="303">
        <v>0.06</v>
      </c>
      <c r="E256" s="149"/>
      <c r="F256" s="271">
        <v>296</v>
      </c>
      <c r="G256" s="271">
        <v>308</v>
      </c>
      <c r="H256" s="272">
        <v>2504892</v>
      </c>
      <c r="I256" s="304">
        <v>2602849.1</v>
      </c>
      <c r="J256" s="275">
        <v>1.3751405392670963E-2</v>
      </c>
      <c r="K256" s="274">
        <v>1.4729606897598425E-2</v>
      </c>
    </row>
    <row r="257" spans="1:11" x14ac:dyDescent="0.2">
      <c r="A257" s="63"/>
      <c r="B257" s="303">
        <v>6.0999999999999999E-2</v>
      </c>
      <c r="E257" s="149"/>
      <c r="F257" s="271">
        <v>0</v>
      </c>
      <c r="G257" s="271">
        <v>6</v>
      </c>
      <c r="H257" s="272">
        <v>0</v>
      </c>
      <c r="I257" s="304">
        <v>36719.550000000003</v>
      </c>
      <c r="J257" s="275">
        <v>0</v>
      </c>
      <c r="K257" s="275">
        <v>2.07797116228025E-4</v>
      </c>
    </row>
    <row r="258" spans="1:11" x14ac:dyDescent="0.2">
      <c r="A258" s="63"/>
      <c r="B258" s="303">
        <v>6.2E-2</v>
      </c>
      <c r="E258" s="149"/>
      <c r="F258" s="271">
        <v>795</v>
      </c>
      <c r="G258" s="271">
        <v>768</v>
      </c>
      <c r="H258" s="272">
        <v>8848371.9600000009</v>
      </c>
      <c r="I258" s="304">
        <v>8353511.7000000002</v>
      </c>
      <c r="J258" s="275">
        <v>4.8575966503586802E-2</v>
      </c>
      <c r="K258" s="274">
        <v>4.727279178631183E-2</v>
      </c>
    </row>
    <row r="259" spans="1:11" x14ac:dyDescent="0.2">
      <c r="A259" s="63"/>
      <c r="B259" s="303">
        <v>6.3E-2</v>
      </c>
      <c r="E259" s="149"/>
      <c r="F259" s="271">
        <v>1964</v>
      </c>
      <c r="G259" s="271">
        <v>1940</v>
      </c>
      <c r="H259" s="272">
        <v>24449037.079999998</v>
      </c>
      <c r="I259" s="304">
        <v>23782811.960000001</v>
      </c>
      <c r="J259" s="275">
        <v>0.13422080486804394</v>
      </c>
      <c r="K259" s="274">
        <v>0.13458769895277536</v>
      </c>
    </row>
    <row r="260" spans="1:11" x14ac:dyDescent="0.2">
      <c r="A260" s="63"/>
      <c r="B260" s="303">
        <v>6.6000000000000003E-2</v>
      </c>
      <c r="E260" s="149"/>
      <c r="F260" s="271">
        <v>152</v>
      </c>
      <c r="G260" s="271">
        <v>144</v>
      </c>
      <c r="H260" s="272">
        <v>845054.99</v>
      </c>
      <c r="I260" s="304">
        <v>784268.23</v>
      </c>
      <c r="J260" s="275">
        <v>4.6391995130287082E-3</v>
      </c>
      <c r="K260" s="274">
        <v>4.4381991757322034E-3</v>
      </c>
    </row>
    <row r="261" spans="1:11" x14ac:dyDescent="0.2">
      <c r="A261" s="63"/>
      <c r="B261" s="303">
        <v>6.6500000000000004E-2</v>
      </c>
      <c r="E261" s="149"/>
      <c r="F261" s="271">
        <v>534</v>
      </c>
      <c r="G261" s="271">
        <v>519</v>
      </c>
      <c r="H261" s="272">
        <v>6384302.21</v>
      </c>
      <c r="I261" s="304">
        <v>6118392.2300000004</v>
      </c>
      <c r="J261" s="275">
        <v>3.5048667902262916E-2</v>
      </c>
      <c r="K261" s="274">
        <v>3.4624178709868586E-2</v>
      </c>
    </row>
    <row r="262" spans="1:11" x14ac:dyDescent="0.2">
      <c r="A262" s="63"/>
      <c r="B262" s="303">
        <v>6.7000000000000004E-2</v>
      </c>
      <c r="E262" s="149"/>
      <c r="F262" s="271">
        <v>38</v>
      </c>
      <c r="G262" s="271">
        <v>38</v>
      </c>
      <c r="H262" s="272">
        <v>646487.99</v>
      </c>
      <c r="I262" s="304">
        <v>640048.79</v>
      </c>
      <c r="J262" s="275">
        <v>3.5491024890426459E-3</v>
      </c>
      <c r="K262" s="274">
        <v>3.6220567193017551E-3</v>
      </c>
    </row>
    <row r="263" spans="1:11" x14ac:dyDescent="0.2">
      <c r="A263" s="63"/>
      <c r="B263" s="303">
        <v>6.9000000000000006E-2</v>
      </c>
      <c r="E263" s="149"/>
      <c r="F263" s="271">
        <v>1835</v>
      </c>
      <c r="G263" s="271">
        <v>1778</v>
      </c>
      <c r="H263" s="272">
        <v>22208200.379999999</v>
      </c>
      <c r="I263" s="304">
        <v>21629216.690000001</v>
      </c>
      <c r="J263" s="275">
        <v>0.12191901545737274</v>
      </c>
      <c r="K263" s="274">
        <v>0.12240043395011835</v>
      </c>
    </row>
    <row r="264" spans="1:11" x14ac:dyDescent="0.2">
      <c r="A264" s="63"/>
      <c r="B264" s="303">
        <v>6.9500000000000006E-2</v>
      </c>
      <c r="E264" s="149"/>
      <c r="F264" s="271">
        <v>41</v>
      </c>
      <c r="G264" s="271">
        <v>39</v>
      </c>
      <c r="H264" s="272">
        <v>439687.46</v>
      </c>
      <c r="I264" s="304">
        <v>392458.01</v>
      </c>
      <c r="J264" s="275">
        <v>2.4138048700438177E-3</v>
      </c>
      <c r="K264" s="274">
        <v>2.2209325201041239E-3</v>
      </c>
    </row>
    <row r="265" spans="1:11" x14ac:dyDescent="0.2">
      <c r="A265" s="63"/>
      <c r="B265" s="303">
        <v>7.0000000000000007E-2</v>
      </c>
      <c r="E265" s="149"/>
      <c r="F265" s="271">
        <v>232</v>
      </c>
      <c r="G265" s="271">
        <v>220</v>
      </c>
      <c r="H265" s="272">
        <v>1612650.63</v>
      </c>
      <c r="I265" s="304">
        <v>1502076.21</v>
      </c>
      <c r="J265" s="275">
        <v>8.8531611621883201E-3</v>
      </c>
      <c r="K265" s="274">
        <v>8.5002976559549678E-3</v>
      </c>
    </row>
    <row r="266" spans="1:11" x14ac:dyDescent="0.2">
      <c r="A266" s="63"/>
      <c r="B266" s="303">
        <v>7.0999999999999994E-2</v>
      </c>
      <c r="E266" s="149"/>
      <c r="F266" s="271">
        <v>1253</v>
      </c>
      <c r="G266" s="271">
        <v>1198</v>
      </c>
      <c r="H266" s="272">
        <v>15013374.23</v>
      </c>
      <c r="I266" s="304">
        <v>14521820.85</v>
      </c>
      <c r="J266" s="275">
        <v>8.2420717279870465E-2</v>
      </c>
      <c r="K266" s="274">
        <v>8.2179451954340579E-2</v>
      </c>
    </row>
    <row r="267" spans="1:11" x14ac:dyDescent="0.2">
      <c r="A267" s="63"/>
      <c r="B267" s="303">
        <v>7.4499999999999997E-2</v>
      </c>
      <c r="E267" s="149"/>
      <c r="F267" s="271">
        <v>43</v>
      </c>
      <c r="G267" s="271">
        <v>42</v>
      </c>
      <c r="H267" s="272">
        <v>494652.24</v>
      </c>
      <c r="I267" s="304">
        <v>487213.66</v>
      </c>
      <c r="J267" s="275">
        <v>2.7155516008805056E-3</v>
      </c>
      <c r="K267" s="274">
        <v>2.7571577956402365E-3</v>
      </c>
    </row>
    <row r="268" spans="1:11" x14ac:dyDescent="0.2">
      <c r="A268" s="63"/>
      <c r="B268" s="303">
        <v>7.5499999999999998E-2</v>
      </c>
      <c r="E268" s="149"/>
      <c r="F268" s="271">
        <v>1284</v>
      </c>
      <c r="G268" s="271">
        <v>1221</v>
      </c>
      <c r="H268" s="272">
        <v>15894737.630000001</v>
      </c>
      <c r="I268" s="304">
        <v>15381041.689999999</v>
      </c>
      <c r="J268" s="275">
        <v>8.7259243416591262E-2</v>
      </c>
      <c r="K268" s="274">
        <v>8.7041810364370684E-2</v>
      </c>
    </row>
    <row r="269" spans="1:11" x14ac:dyDescent="0.2">
      <c r="A269" s="63"/>
      <c r="B269" s="303">
        <v>7.9000000000000001E-2</v>
      </c>
      <c r="E269" s="149"/>
      <c r="F269" s="276">
        <v>457</v>
      </c>
      <c r="G269" s="276">
        <v>436</v>
      </c>
      <c r="H269" s="277">
        <v>3614598.37</v>
      </c>
      <c r="I269" s="277">
        <v>3363341.45</v>
      </c>
      <c r="J269" s="278">
        <v>1.984349325941305E-2</v>
      </c>
      <c r="K269" s="278">
        <v>1.9033257602562779E-2</v>
      </c>
    </row>
    <row r="270" spans="1:11" x14ac:dyDescent="0.2">
      <c r="A270" s="92"/>
      <c r="B270" s="101" t="s">
        <v>19</v>
      </c>
      <c r="C270" s="93"/>
      <c r="D270" s="93"/>
      <c r="E270" s="93"/>
      <c r="F270" s="280">
        <v>15710</v>
      </c>
      <c r="G270" s="280">
        <v>15364</v>
      </c>
      <c r="H270" s="105">
        <v>182155345.46999997</v>
      </c>
      <c r="I270" s="105">
        <v>176708660.19</v>
      </c>
      <c r="J270" s="281">
        <v>1.0000000000000002</v>
      </c>
      <c r="K270" s="281">
        <v>1</v>
      </c>
    </row>
    <row r="271" spans="1:11" x14ac:dyDescent="0.2">
      <c r="A271" s="231" t="s">
        <v>11</v>
      </c>
      <c r="B271" s="112"/>
      <c r="C271" s="112"/>
      <c r="D271" s="112"/>
      <c r="E271" s="112"/>
      <c r="K271" s="64"/>
    </row>
    <row r="272" spans="1:11" ht="13.5" thickBot="1" x14ac:dyDescent="0.25">
      <c r="A272" s="117" t="s">
        <v>12</v>
      </c>
      <c r="B272" s="118"/>
      <c r="C272" s="118"/>
      <c r="D272" s="118"/>
      <c r="E272" s="118"/>
      <c r="F272" s="184"/>
      <c r="G272" s="184"/>
      <c r="H272" s="184"/>
      <c r="I272" s="184"/>
      <c r="J272" s="184"/>
      <c r="K272" s="305"/>
    </row>
    <row r="273" spans="1:11" ht="13.5" thickBot="1" x14ac:dyDescent="0.25"/>
    <row r="274" spans="1:11" ht="15.75" x14ac:dyDescent="0.25">
      <c r="A274" s="59" t="s">
        <v>71</v>
      </c>
      <c r="B274" s="61"/>
      <c r="C274" s="61"/>
      <c r="D274" s="61"/>
      <c r="E274" s="61"/>
      <c r="F274" s="61"/>
      <c r="G274" s="61"/>
      <c r="H274" s="61"/>
      <c r="I274" s="61"/>
      <c r="J274" s="61"/>
      <c r="K274" s="62"/>
    </row>
    <row r="275" spans="1:11" x14ac:dyDescent="0.2">
      <c r="A275" s="63"/>
      <c r="K275" s="64"/>
    </row>
    <row r="276" spans="1:11" x14ac:dyDescent="0.2">
      <c r="A276" s="65"/>
      <c r="B276" s="297"/>
      <c r="C276" s="297"/>
      <c r="D276" s="297"/>
      <c r="E276" s="297"/>
      <c r="F276" s="264" t="s">
        <v>31</v>
      </c>
      <c r="G276" s="265"/>
      <c r="H276" s="264" t="s">
        <v>36</v>
      </c>
      <c r="I276" s="265"/>
      <c r="J276" s="264" t="s">
        <v>34</v>
      </c>
      <c r="K276" s="266"/>
    </row>
    <row r="277" spans="1:11" x14ac:dyDescent="0.2">
      <c r="A277" s="65"/>
      <c r="B277" s="297"/>
      <c r="C277" s="297"/>
      <c r="D277" s="297"/>
      <c r="E277" s="297"/>
      <c r="F277" s="267" t="s">
        <v>32</v>
      </c>
      <c r="G277" s="267" t="s">
        <v>33</v>
      </c>
      <c r="H277" s="267" t="s">
        <v>32</v>
      </c>
      <c r="I277" s="298" t="s">
        <v>33</v>
      </c>
      <c r="J277" s="267" t="s">
        <v>32</v>
      </c>
      <c r="K277" s="270" t="s">
        <v>33</v>
      </c>
    </row>
    <row r="278" spans="1:11" x14ac:dyDescent="0.2">
      <c r="A278" s="63"/>
      <c r="B278" s="34" t="s">
        <v>72</v>
      </c>
      <c r="F278" s="271">
        <v>0</v>
      </c>
      <c r="G278" s="271">
        <v>0</v>
      </c>
      <c r="H278" s="272">
        <v>0</v>
      </c>
      <c r="I278" s="272">
        <v>0</v>
      </c>
      <c r="J278" s="273">
        <v>0</v>
      </c>
      <c r="K278" s="299">
        <v>0</v>
      </c>
    </row>
    <row r="279" spans="1:11" x14ac:dyDescent="0.2">
      <c r="A279" s="63"/>
      <c r="B279" s="34" t="s">
        <v>174</v>
      </c>
      <c r="F279" s="271">
        <v>1349</v>
      </c>
      <c r="G279" s="271">
        <v>1322</v>
      </c>
      <c r="H279" s="272">
        <v>15947964.239999998</v>
      </c>
      <c r="I279" s="272">
        <v>15469534.57</v>
      </c>
      <c r="J279" s="275">
        <v>8.7551447907558339E-2</v>
      </c>
      <c r="K279" s="300">
        <v>8.7542594422745937E-2</v>
      </c>
    </row>
    <row r="280" spans="1:11" x14ac:dyDescent="0.2">
      <c r="A280" s="63"/>
      <c r="B280" s="34" t="s">
        <v>175</v>
      </c>
      <c r="F280" s="271">
        <v>4720</v>
      </c>
      <c r="G280" s="271">
        <v>4639</v>
      </c>
      <c r="H280" s="272">
        <v>56199960.730000004</v>
      </c>
      <c r="I280" s="272">
        <v>54789866.560000002</v>
      </c>
      <c r="J280" s="275">
        <v>0.30852765031403284</v>
      </c>
      <c r="K280" s="300">
        <v>0.31005761970629542</v>
      </c>
    </row>
    <row r="281" spans="1:11" x14ac:dyDescent="0.2">
      <c r="A281" s="63"/>
      <c r="B281" s="34" t="s">
        <v>176</v>
      </c>
      <c r="F281" s="271">
        <v>7013</v>
      </c>
      <c r="G281" s="271">
        <v>6846</v>
      </c>
      <c r="H281" s="272">
        <v>80006631.939999998</v>
      </c>
      <c r="I281" s="272">
        <v>77578196.280000001</v>
      </c>
      <c r="J281" s="275">
        <v>0.43922198238852483</v>
      </c>
      <c r="K281" s="300">
        <v>0.43901751162951874</v>
      </c>
    </row>
    <row r="282" spans="1:11" x14ac:dyDescent="0.2">
      <c r="A282" s="63"/>
      <c r="B282" s="34" t="s">
        <v>73</v>
      </c>
      <c r="F282" s="276">
        <v>2628</v>
      </c>
      <c r="G282" s="276">
        <v>2557</v>
      </c>
      <c r="H282" s="277">
        <v>30000788.559999999</v>
      </c>
      <c r="I282" s="277">
        <v>28871062.780000005</v>
      </c>
      <c r="J282" s="278">
        <v>0.16469891938988399</v>
      </c>
      <c r="K282" s="301">
        <v>0.16338227424143997</v>
      </c>
    </row>
    <row r="283" spans="1:11" x14ac:dyDescent="0.2">
      <c r="A283" s="92"/>
      <c r="B283" s="101" t="s">
        <v>53</v>
      </c>
      <c r="C283" s="93"/>
      <c r="D283" s="93"/>
      <c r="E283" s="93"/>
      <c r="F283" s="280">
        <v>15710</v>
      </c>
      <c r="G283" s="280">
        <v>15364</v>
      </c>
      <c r="H283" s="105">
        <v>182155345.47</v>
      </c>
      <c r="I283" s="105">
        <v>176708660.19</v>
      </c>
      <c r="J283" s="281">
        <v>1</v>
      </c>
      <c r="K283" s="282">
        <v>1</v>
      </c>
    </row>
    <row r="284" spans="1:11" x14ac:dyDescent="0.2">
      <c r="A284" s="231" t="s">
        <v>11</v>
      </c>
      <c r="B284" s="112"/>
      <c r="C284" s="112"/>
      <c r="D284" s="112"/>
      <c r="E284" s="112"/>
      <c r="K284" s="64"/>
    </row>
    <row r="285" spans="1:11" ht="13.5" thickBot="1" x14ac:dyDescent="0.25">
      <c r="A285" s="117" t="s">
        <v>12</v>
      </c>
      <c r="B285" s="118"/>
      <c r="C285" s="118"/>
      <c r="D285" s="118"/>
      <c r="E285" s="118"/>
      <c r="F285" s="184"/>
      <c r="G285" s="184"/>
      <c r="H285" s="184"/>
      <c r="I285" s="184"/>
      <c r="J285" s="184"/>
      <c r="K285" s="305"/>
    </row>
  </sheetData>
  <mergeCells count="30">
    <mergeCell ref="F276:G276"/>
    <mergeCell ref="H276:I276"/>
    <mergeCell ref="J276:K276"/>
    <mergeCell ref="J209:K209"/>
    <mergeCell ref="J228:K228"/>
    <mergeCell ref="H209:I209"/>
    <mergeCell ref="F209:G209"/>
    <mergeCell ref="J243:K243"/>
    <mergeCell ref="F243:G243"/>
    <mergeCell ref="H243:I243"/>
    <mergeCell ref="F228:G228"/>
    <mergeCell ref="H228:I228"/>
    <mergeCell ref="B7:C7"/>
    <mergeCell ref="B9:C9"/>
    <mergeCell ref="B4:C4"/>
    <mergeCell ref="B5:C5"/>
    <mergeCell ref="B6:C6"/>
    <mergeCell ref="F194:G194"/>
    <mergeCell ref="H194:I194"/>
    <mergeCell ref="J194:K194"/>
    <mergeCell ref="L5:M7"/>
    <mergeCell ref="D7:G7"/>
    <mergeCell ref="D5:G5"/>
    <mergeCell ref="D6:G6"/>
    <mergeCell ref="H178:I178"/>
    <mergeCell ref="D9:G9"/>
    <mergeCell ref="I4:J6"/>
    <mergeCell ref="J178:K178"/>
    <mergeCell ref="D4:G4"/>
    <mergeCell ref="F178:G178"/>
  </mergeCells>
  <phoneticPr fontId="4" type="noConversion"/>
  <hyperlinks>
    <hyperlink ref="D8" r:id="rId1" xr:uid="{00000000-0004-0000-0000-000000000000}"/>
    <hyperlink ref="D9" r:id="rId2" xr:uid="{00000000-0004-0000-0000-000001000000}"/>
  </hyperlinks>
  <pageMargins left="0.41" right="0.36" top="0.43" bottom="0.62" header="0.5" footer="0.5"/>
  <pageSetup scale="42" fitToHeight="3" orientation="portrait" r:id="rId3"/>
  <headerFooter alignWithMargins="0">
    <oddFooter>&amp;L&amp;"Arial,Bold"Vermont Student Assistance Corp.&amp;RPage &amp;P of &amp;N</oddFooter>
  </headerFooter>
  <rowBreaks count="2" manualBreakCount="2">
    <brk id="107" max="12" man="1"/>
    <brk id="175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6"/>
  <sheetViews>
    <sheetView showGridLines="0" topLeftCell="A83" zoomScale="85" zoomScaleNormal="85" workbookViewId="0">
      <selection activeCell="I83" sqref="I83:I85"/>
    </sheetView>
  </sheetViews>
  <sheetFormatPr defaultRowHeight="12.75" x14ac:dyDescent="0.2"/>
  <cols>
    <col min="1" max="2" width="3.140625" style="121" customWidth="1"/>
    <col min="3" max="7" width="14.5703125" style="121" customWidth="1"/>
    <col min="8" max="8" width="16.28515625" style="121" bestFit="1" customWidth="1"/>
    <col min="9" max="9" width="11.85546875" style="121" bestFit="1" customWidth="1"/>
    <col min="10" max="10" width="14.140625" style="121" customWidth="1"/>
    <col min="11" max="11" width="18.42578125" style="121" customWidth="1"/>
    <col min="12" max="12" width="17.140625" style="121" customWidth="1"/>
    <col min="13" max="13" width="18.7109375" style="121" customWidth="1"/>
    <col min="14" max="14" width="19.42578125" style="121" customWidth="1"/>
    <col min="15" max="16" width="15.28515625" style="121" bestFit="1" customWidth="1"/>
    <col min="17" max="18" width="14.5703125" style="121" customWidth="1"/>
    <col min="19" max="20" width="12.140625" style="121" bestFit="1" customWidth="1"/>
    <col min="21" max="21" width="9.140625" style="121"/>
    <col min="22" max="35" width="10.85546875" style="121" customWidth="1"/>
    <col min="36" max="36" width="2.7109375" style="121" customWidth="1"/>
    <col min="37" max="16384" width="9.140625" style="121"/>
  </cols>
  <sheetData>
    <row r="1" spans="1:18" ht="15.75" x14ac:dyDescent="0.25">
      <c r="A1" s="33" t="s">
        <v>131</v>
      </c>
    </row>
    <row r="2" spans="1:18" ht="15.75" customHeight="1" x14ac:dyDescent="0.25">
      <c r="A2" s="33" t="s">
        <v>54</v>
      </c>
      <c r="L2" s="306"/>
      <c r="M2" s="306"/>
      <c r="R2" s="307"/>
    </row>
    <row r="3" spans="1:18" ht="13.5" thickBot="1" x14ac:dyDescent="0.25">
      <c r="L3" s="306"/>
      <c r="M3" s="306"/>
      <c r="Q3" s="307"/>
      <c r="R3" s="307"/>
    </row>
    <row r="4" spans="1:18" x14ac:dyDescent="0.2">
      <c r="B4" s="37" t="s">
        <v>341</v>
      </c>
      <c r="C4" s="38"/>
      <c r="D4" s="38"/>
      <c r="E4" s="308">
        <v>44377</v>
      </c>
      <c r="F4" s="309"/>
      <c r="G4" s="310"/>
      <c r="L4" s="306"/>
      <c r="M4" s="306"/>
      <c r="Q4" s="307"/>
      <c r="R4" s="307"/>
    </row>
    <row r="5" spans="1:18" ht="13.5" thickBot="1" x14ac:dyDescent="0.25">
      <c r="B5" s="54" t="s">
        <v>55</v>
      </c>
      <c r="C5" s="55"/>
      <c r="D5" s="55"/>
      <c r="E5" s="311" t="s">
        <v>442</v>
      </c>
      <c r="F5" s="311"/>
      <c r="G5" s="312"/>
      <c r="Q5" s="307"/>
      <c r="R5" s="307"/>
    </row>
    <row r="6" spans="1:18" ht="13.5" thickBot="1" x14ac:dyDescent="0.25"/>
    <row r="7" spans="1:18" ht="15.75" thickBot="1" x14ac:dyDescent="0.3">
      <c r="A7" s="313" t="s">
        <v>56</v>
      </c>
      <c r="B7" s="314"/>
      <c r="C7" s="314"/>
      <c r="D7" s="314"/>
      <c r="E7" s="314"/>
      <c r="F7" s="314"/>
      <c r="G7" s="314"/>
      <c r="H7" s="314"/>
      <c r="I7" s="315"/>
    </row>
    <row r="8" spans="1:18" ht="15.75" thickBot="1" x14ac:dyDescent="0.3">
      <c r="A8" s="316"/>
      <c r="R8" s="126"/>
    </row>
    <row r="9" spans="1:18" ht="6" customHeight="1" x14ac:dyDescent="0.2">
      <c r="A9" s="317"/>
      <c r="B9" s="191"/>
      <c r="C9" s="191"/>
      <c r="D9" s="191"/>
      <c r="E9" s="191"/>
      <c r="F9" s="191"/>
      <c r="G9" s="191"/>
      <c r="H9" s="318"/>
      <c r="J9" s="317"/>
      <c r="K9" s="191"/>
      <c r="L9" s="191"/>
      <c r="M9" s="191"/>
      <c r="N9" s="318"/>
    </row>
    <row r="10" spans="1:18" ht="24" customHeight="1" x14ac:dyDescent="0.2">
      <c r="A10" s="145" t="s">
        <v>246</v>
      </c>
      <c r="B10" s="319"/>
      <c r="C10" s="319"/>
      <c r="D10" s="319"/>
      <c r="E10" s="319"/>
      <c r="F10" s="319"/>
      <c r="G10" s="319"/>
      <c r="H10" s="320">
        <v>44377</v>
      </c>
      <c r="J10" s="321" t="s">
        <v>143</v>
      </c>
      <c r="K10" s="322"/>
      <c r="L10" s="322"/>
      <c r="M10" s="322"/>
      <c r="N10" s="320">
        <v>44377</v>
      </c>
    </row>
    <row r="11" spans="1:18" x14ac:dyDescent="0.2">
      <c r="A11" s="145"/>
      <c r="B11" s="319"/>
      <c r="C11" s="319"/>
      <c r="D11" s="319"/>
      <c r="E11" s="319"/>
      <c r="F11" s="319"/>
      <c r="G11" s="319"/>
      <c r="H11" s="323"/>
      <c r="J11" s="145"/>
      <c r="N11" s="323"/>
    </row>
    <row r="12" spans="1:18" x14ac:dyDescent="0.2">
      <c r="A12" s="145"/>
      <c r="B12" s="319"/>
      <c r="C12" s="324" t="s">
        <v>133</v>
      </c>
      <c r="D12" s="319"/>
      <c r="E12" s="319"/>
      <c r="F12" s="319"/>
      <c r="G12" s="319"/>
      <c r="H12" s="325"/>
      <c r="J12" s="315" t="s">
        <v>145</v>
      </c>
      <c r="N12" s="325">
        <v>334937.42</v>
      </c>
    </row>
    <row r="13" spans="1:18" x14ac:dyDescent="0.2">
      <c r="A13" s="315"/>
      <c r="B13" s="326" t="s">
        <v>132</v>
      </c>
      <c r="C13" s="319"/>
      <c r="D13" s="319"/>
      <c r="E13" s="319"/>
      <c r="F13" s="319"/>
      <c r="G13" s="319"/>
      <c r="H13" s="325">
        <v>13517725.609999999</v>
      </c>
      <c r="J13" s="315" t="s">
        <v>144</v>
      </c>
      <c r="N13" s="325">
        <v>99321.300000000017</v>
      </c>
    </row>
    <row r="14" spans="1:18" x14ac:dyDescent="0.2">
      <c r="A14" s="315"/>
      <c r="B14" s="326" t="s">
        <v>247</v>
      </c>
      <c r="C14" s="319"/>
      <c r="D14" s="319"/>
      <c r="E14" s="319"/>
      <c r="F14" s="319"/>
      <c r="G14" s="319"/>
      <c r="H14" s="325">
        <v>1500000</v>
      </c>
      <c r="J14" s="63" t="s">
        <v>284</v>
      </c>
      <c r="N14" s="325">
        <v>0</v>
      </c>
    </row>
    <row r="15" spans="1:18" x14ac:dyDescent="0.2">
      <c r="A15" s="315"/>
      <c r="B15" s="319"/>
      <c r="C15" s="319"/>
      <c r="D15" s="319"/>
      <c r="E15" s="319"/>
      <c r="F15" s="319"/>
      <c r="G15" s="319"/>
      <c r="H15" s="327"/>
      <c r="J15" s="63"/>
      <c r="N15" s="325"/>
    </row>
    <row r="16" spans="1:18" x14ac:dyDescent="0.2">
      <c r="A16" s="315"/>
      <c r="B16" s="319" t="s">
        <v>57</v>
      </c>
      <c r="C16" s="319"/>
      <c r="D16" s="319"/>
      <c r="E16" s="319"/>
      <c r="F16" s="319"/>
      <c r="G16" s="319"/>
      <c r="H16" s="325">
        <v>10158720.4</v>
      </c>
      <c r="J16" s="315"/>
      <c r="N16" s="325"/>
    </row>
    <row r="17" spans="1:16" x14ac:dyDescent="0.2">
      <c r="A17" s="315"/>
      <c r="B17" s="35" t="s">
        <v>423</v>
      </c>
      <c r="C17" s="319"/>
      <c r="D17" s="319"/>
      <c r="E17" s="319"/>
      <c r="F17" s="319"/>
      <c r="G17" s="319"/>
      <c r="H17" s="325">
        <v>14338.289999999999</v>
      </c>
      <c r="J17" s="315"/>
      <c r="N17" s="325"/>
    </row>
    <row r="18" spans="1:16" x14ac:dyDescent="0.2">
      <c r="A18" s="315"/>
      <c r="B18" s="35" t="s">
        <v>424</v>
      </c>
      <c r="C18" s="319"/>
      <c r="D18" s="319"/>
      <c r="E18" s="319"/>
      <c r="F18" s="319"/>
      <c r="G18" s="319"/>
      <c r="H18" s="325">
        <v>3510.84</v>
      </c>
      <c r="J18" s="315"/>
      <c r="N18" s="325"/>
    </row>
    <row r="19" spans="1:16" x14ac:dyDescent="0.2">
      <c r="A19" s="315"/>
      <c r="B19" s="319" t="s">
        <v>63</v>
      </c>
      <c r="C19" s="319"/>
      <c r="D19" s="319"/>
      <c r="E19" s="319"/>
      <c r="F19" s="319"/>
      <c r="G19" s="319"/>
      <c r="H19" s="325">
        <v>969.48</v>
      </c>
      <c r="J19" s="315"/>
      <c r="N19" s="328"/>
    </row>
    <row r="20" spans="1:16" ht="13.5" thickBot="1" x14ac:dyDescent="0.25">
      <c r="A20" s="315"/>
      <c r="B20" s="326" t="s">
        <v>324</v>
      </c>
      <c r="C20" s="319"/>
      <c r="D20" s="319"/>
      <c r="E20" s="319"/>
      <c r="F20" s="319"/>
      <c r="G20" s="319"/>
      <c r="H20" s="325"/>
      <c r="J20" s="315"/>
      <c r="K20" s="126" t="s">
        <v>119</v>
      </c>
      <c r="N20" s="329">
        <v>434258.72</v>
      </c>
    </row>
    <row r="21" spans="1:16" ht="13.5" thickTop="1" x14ac:dyDescent="0.2">
      <c r="A21" s="315"/>
      <c r="B21" s="319"/>
      <c r="C21" s="330" t="s">
        <v>446</v>
      </c>
      <c r="D21" s="319"/>
      <c r="E21" s="319"/>
      <c r="F21" s="319"/>
      <c r="G21" s="319"/>
      <c r="H21" s="325">
        <v>146248.71</v>
      </c>
      <c r="J21" s="331"/>
      <c r="K21" s="194"/>
      <c r="L21" s="194"/>
      <c r="M21" s="194"/>
      <c r="N21" s="332"/>
    </row>
    <row r="22" spans="1:16" ht="13.5" thickBot="1" x14ac:dyDescent="0.25">
      <c r="A22" s="315"/>
      <c r="B22" s="319"/>
      <c r="C22" s="330" t="s">
        <v>408</v>
      </c>
      <c r="D22" s="319"/>
      <c r="E22" s="319"/>
      <c r="F22" s="319"/>
      <c r="G22" s="319"/>
      <c r="H22" s="325">
        <v>616800</v>
      </c>
      <c r="J22" s="117"/>
      <c r="K22" s="195"/>
      <c r="L22" s="195"/>
      <c r="M22" s="195"/>
      <c r="N22" s="333"/>
    </row>
    <row r="23" spans="1:16" ht="13.5" thickBot="1" x14ac:dyDescent="0.25">
      <c r="A23" s="315"/>
      <c r="B23" s="319"/>
      <c r="C23" s="330" t="s">
        <v>420</v>
      </c>
      <c r="D23" s="319"/>
      <c r="E23" s="319"/>
      <c r="F23" s="319"/>
      <c r="G23" s="319"/>
      <c r="H23" s="325">
        <v>-258400</v>
      </c>
    </row>
    <row r="24" spans="1:16" ht="16.5" thickBot="1" x14ac:dyDescent="0.3">
      <c r="A24" s="145" t="s">
        <v>64</v>
      </c>
      <c r="B24" s="330"/>
      <c r="C24" s="330"/>
      <c r="D24" s="330"/>
      <c r="E24" s="330"/>
      <c r="F24" s="330"/>
      <c r="G24" s="330"/>
      <c r="H24" s="334">
        <v>25699913.329999998</v>
      </c>
      <c r="J24" s="59" t="s">
        <v>76</v>
      </c>
      <c r="K24" s="191"/>
      <c r="L24" s="191"/>
      <c r="M24" s="191"/>
      <c r="N24" s="170"/>
    </row>
    <row r="25" spans="1:16" ht="13.5" thickTop="1" x14ac:dyDescent="0.2">
      <c r="A25" s="145" t="s">
        <v>378</v>
      </c>
      <c r="B25" s="319"/>
      <c r="C25" s="319"/>
      <c r="D25" s="319"/>
      <c r="E25" s="319"/>
      <c r="F25" s="319"/>
      <c r="G25" s="319"/>
      <c r="H25" s="327"/>
      <c r="J25" s="335"/>
      <c r="K25" s="180"/>
      <c r="L25" s="180"/>
      <c r="M25" s="180"/>
      <c r="N25" s="336"/>
    </row>
    <row r="26" spans="1:16" x14ac:dyDescent="0.2">
      <c r="A26" s="315"/>
      <c r="B26" s="319" t="s">
        <v>136</v>
      </c>
      <c r="C26" s="319"/>
      <c r="D26" s="319"/>
      <c r="E26" s="319"/>
      <c r="F26" s="319"/>
      <c r="G26" s="319"/>
      <c r="H26" s="325">
        <v>827680.79</v>
      </c>
      <c r="J26" s="337"/>
      <c r="K26" s="193"/>
      <c r="L26" s="193"/>
      <c r="M26" s="193"/>
      <c r="N26" s="320">
        <v>44377</v>
      </c>
    </row>
    <row r="27" spans="1:16" x14ac:dyDescent="0.2">
      <c r="A27" s="315"/>
      <c r="B27" s="319" t="s">
        <v>137</v>
      </c>
      <c r="C27" s="319"/>
      <c r="D27" s="319"/>
      <c r="E27" s="319"/>
      <c r="F27" s="319"/>
      <c r="G27" s="319"/>
      <c r="H27" s="325">
        <v>558000</v>
      </c>
      <c r="J27" s="231"/>
      <c r="K27" s="112"/>
      <c r="L27" s="112"/>
      <c r="M27" s="112"/>
      <c r="N27" s="338"/>
    </row>
    <row r="28" spans="1:16" x14ac:dyDescent="0.2">
      <c r="A28" s="315"/>
      <c r="B28" s="319" t="s">
        <v>138</v>
      </c>
      <c r="C28" s="319"/>
      <c r="D28" s="319"/>
      <c r="E28" s="319"/>
      <c r="F28" s="319"/>
      <c r="G28" s="319"/>
      <c r="H28" s="325">
        <v>0</v>
      </c>
      <c r="J28" s="315" t="s">
        <v>121</v>
      </c>
      <c r="N28" s="325">
        <v>309803.36</v>
      </c>
      <c r="O28" s="167"/>
      <c r="P28" s="339"/>
    </row>
    <row r="29" spans="1:16" x14ac:dyDescent="0.2">
      <c r="A29" s="315"/>
      <c r="B29" s="326" t="s">
        <v>139</v>
      </c>
      <c r="C29" s="319"/>
      <c r="D29" s="319"/>
      <c r="E29" s="319"/>
      <c r="F29" s="319"/>
      <c r="G29" s="319"/>
      <c r="H29" s="325">
        <v>3916800</v>
      </c>
      <c r="J29" s="315" t="s">
        <v>122</v>
      </c>
      <c r="N29" s="325">
        <v>3578432.62</v>
      </c>
      <c r="O29" s="167"/>
      <c r="P29" s="340"/>
    </row>
    <row r="30" spans="1:16" x14ac:dyDescent="0.2">
      <c r="A30" s="315"/>
      <c r="B30" s="319"/>
      <c r="C30" s="319"/>
      <c r="D30" s="319"/>
      <c r="E30" s="319"/>
      <c r="F30" s="319"/>
      <c r="G30" s="319"/>
      <c r="H30" s="325"/>
      <c r="J30" s="63" t="s">
        <v>285</v>
      </c>
      <c r="N30" s="325">
        <v>0</v>
      </c>
    </row>
    <row r="31" spans="1:16" ht="13.5" thickBot="1" x14ac:dyDescent="0.25">
      <c r="A31" s="145" t="s">
        <v>379</v>
      </c>
      <c r="B31" s="319"/>
      <c r="C31" s="319"/>
      <c r="D31" s="319"/>
      <c r="E31" s="319"/>
      <c r="F31" s="319"/>
      <c r="G31" s="319"/>
      <c r="H31" s="329">
        <v>5302480.79</v>
      </c>
      <c r="J31" s="63" t="s">
        <v>286</v>
      </c>
      <c r="K31" s="112"/>
      <c r="L31" s="112"/>
      <c r="M31" s="112"/>
      <c r="N31" s="325">
        <v>253406297.90000001</v>
      </c>
    </row>
    <row r="32" spans="1:16" ht="13.5" thickTop="1" x14ac:dyDescent="0.2">
      <c r="A32" s="315"/>
      <c r="B32" s="319"/>
      <c r="C32" s="319"/>
      <c r="D32" s="319"/>
      <c r="E32" s="319"/>
      <c r="F32" s="319"/>
      <c r="G32" s="319"/>
      <c r="H32" s="327"/>
      <c r="J32" s="145" t="s">
        <v>287</v>
      </c>
      <c r="N32" s="341">
        <v>1.412132472497638E-2</v>
      </c>
    </row>
    <row r="33" spans="1:16" x14ac:dyDescent="0.2">
      <c r="A33" s="315"/>
      <c r="B33" s="319"/>
      <c r="C33" s="319"/>
      <c r="D33" s="319"/>
      <c r="E33" s="319"/>
      <c r="F33" s="319"/>
      <c r="G33" s="319"/>
      <c r="H33" s="327"/>
      <c r="J33" s="315" t="s">
        <v>116</v>
      </c>
      <c r="N33" s="342"/>
    </row>
    <row r="34" spans="1:16" x14ac:dyDescent="0.2">
      <c r="A34" s="331"/>
      <c r="B34" s="194"/>
      <c r="C34" s="101"/>
      <c r="D34" s="194"/>
      <c r="E34" s="194"/>
      <c r="F34" s="194"/>
      <c r="G34" s="194"/>
      <c r="H34" s="332"/>
      <c r="J34" s="315" t="s">
        <v>117</v>
      </c>
      <c r="N34" s="325">
        <v>0</v>
      </c>
      <c r="P34" s="339"/>
    </row>
    <row r="35" spans="1:16" s="346" customFormat="1" x14ac:dyDescent="0.2">
      <c r="A35" s="231" t="s">
        <v>11</v>
      </c>
      <c r="B35" s="343"/>
      <c r="C35" s="344"/>
      <c r="D35" s="343"/>
      <c r="E35" s="343"/>
      <c r="F35" s="343"/>
      <c r="G35" s="343"/>
      <c r="H35" s="345"/>
      <c r="J35" s="347" t="s">
        <v>425</v>
      </c>
      <c r="K35" s="121"/>
      <c r="L35" s="121"/>
      <c r="M35" s="121"/>
      <c r="N35" s="325">
        <v>258372.62999999992</v>
      </c>
      <c r="O35" s="167"/>
      <c r="P35" s="340"/>
    </row>
    <row r="36" spans="1:16" s="346" customFormat="1" x14ac:dyDescent="0.2">
      <c r="A36" s="231"/>
      <c r="B36" s="343"/>
      <c r="C36" s="344"/>
      <c r="D36" s="343"/>
      <c r="E36" s="343"/>
      <c r="F36" s="343"/>
      <c r="G36" s="343"/>
      <c r="H36" s="345"/>
      <c r="J36" s="347" t="s">
        <v>426</v>
      </c>
      <c r="K36" s="121"/>
      <c r="L36" s="121"/>
      <c r="M36" s="121"/>
      <c r="N36" s="325">
        <v>11081.71</v>
      </c>
      <c r="O36" s="167"/>
      <c r="P36" s="340"/>
    </row>
    <row r="37" spans="1:16" s="346" customFormat="1" ht="13.5" thickBot="1" x14ac:dyDescent="0.25">
      <c r="A37" s="117" t="s">
        <v>12</v>
      </c>
      <c r="B37" s="261"/>
      <c r="C37" s="261"/>
      <c r="D37" s="261"/>
      <c r="E37" s="261"/>
      <c r="F37" s="261"/>
      <c r="G37" s="261"/>
      <c r="H37" s="348"/>
      <c r="J37" s="145" t="s">
        <v>288</v>
      </c>
      <c r="K37" s="121"/>
      <c r="L37" s="121"/>
      <c r="M37" s="121"/>
      <c r="N37" s="341">
        <v>7.5299542736674441E-2</v>
      </c>
    </row>
    <row r="38" spans="1:16" s="346" customFormat="1" x14ac:dyDescent="0.2">
      <c r="A38" s="112"/>
      <c r="B38" s="294"/>
      <c r="C38" s="294"/>
      <c r="D38" s="294"/>
      <c r="E38" s="294"/>
      <c r="F38" s="294"/>
      <c r="G38" s="294"/>
      <c r="H38" s="294"/>
      <c r="J38" s="63" t="s">
        <v>118</v>
      </c>
      <c r="K38" s="121"/>
      <c r="L38" s="121"/>
      <c r="M38" s="121"/>
      <c r="N38" s="325">
        <v>3308978.2800000003</v>
      </c>
    </row>
    <row r="39" spans="1:16" s="346" customFormat="1" x14ac:dyDescent="0.2">
      <c r="A39" s="112"/>
      <c r="B39" s="294"/>
      <c r="C39" s="294"/>
      <c r="D39" s="294"/>
      <c r="E39" s="294"/>
      <c r="F39" s="294"/>
      <c r="G39" s="294"/>
      <c r="H39" s="294"/>
      <c r="J39" s="349" t="s">
        <v>289</v>
      </c>
      <c r="K39" s="194"/>
      <c r="L39" s="194"/>
      <c r="M39" s="194"/>
      <c r="N39" s="350">
        <v>1.3057995430349564E-2</v>
      </c>
    </row>
    <row r="40" spans="1:16" s="346" customFormat="1" ht="11.25" x14ac:dyDescent="0.2">
      <c r="A40" s="112"/>
      <c r="B40" s="294"/>
      <c r="C40" s="294"/>
      <c r="D40" s="294"/>
      <c r="E40" s="294"/>
      <c r="F40" s="294"/>
      <c r="G40" s="294"/>
      <c r="H40" s="294"/>
      <c r="J40" s="351" t="s">
        <v>290</v>
      </c>
      <c r="K40" s="112"/>
      <c r="L40" s="112"/>
      <c r="M40" s="112"/>
      <c r="N40" s="338"/>
    </row>
    <row r="41" spans="1:16" s="346" customFormat="1" ht="11.25" x14ac:dyDescent="0.2">
      <c r="A41" s="112"/>
      <c r="B41" s="294"/>
      <c r="C41" s="294"/>
      <c r="D41" s="294"/>
      <c r="E41" s="294"/>
      <c r="F41" s="294"/>
      <c r="G41" s="294"/>
      <c r="H41" s="294"/>
      <c r="J41" s="351" t="s">
        <v>291</v>
      </c>
      <c r="K41" s="112"/>
      <c r="L41" s="112"/>
      <c r="M41" s="112"/>
      <c r="N41" s="338"/>
    </row>
    <row r="42" spans="1:16" s="346" customFormat="1" ht="11.25" x14ac:dyDescent="0.2">
      <c r="A42" s="112"/>
      <c r="B42" s="294"/>
      <c r="C42" s="294"/>
      <c r="D42" s="294"/>
      <c r="E42" s="294"/>
      <c r="F42" s="294"/>
      <c r="G42" s="294"/>
      <c r="H42" s="294"/>
      <c r="J42" s="351" t="s">
        <v>292</v>
      </c>
      <c r="K42" s="112"/>
      <c r="L42" s="112"/>
      <c r="M42" s="112"/>
      <c r="N42" s="338"/>
    </row>
    <row r="43" spans="1:16" s="346" customFormat="1" ht="13.5" thickBot="1" x14ac:dyDescent="0.25">
      <c r="A43" s="112"/>
      <c r="B43" s="294"/>
      <c r="C43" s="294"/>
      <c r="D43" s="294"/>
      <c r="E43" s="294"/>
      <c r="F43" s="294"/>
      <c r="G43" s="294"/>
      <c r="H43" s="294"/>
      <c r="J43" s="260" t="s">
        <v>293</v>
      </c>
      <c r="K43" s="352"/>
      <c r="L43" s="195"/>
      <c r="M43" s="195"/>
      <c r="N43" s="333"/>
    </row>
    <row r="44" spans="1:16" ht="13.5" thickBot="1" x14ac:dyDescent="0.25"/>
    <row r="45" spans="1:16" ht="15.75" thickBot="1" x14ac:dyDescent="0.3">
      <c r="A45" s="313" t="s">
        <v>65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53"/>
    </row>
    <row r="46" spans="1:16" ht="15.75" thickBot="1" x14ac:dyDescent="0.3">
      <c r="A46" s="316"/>
    </row>
    <row r="47" spans="1:16" ht="6" customHeight="1" x14ac:dyDescent="0.2">
      <c r="A47" s="317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318"/>
    </row>
    <row r="48" spans="1:16" x14ac:dyDescent="0.2">
      <c r="A48" s="145" t="s">
        <v>66</v>
      </c>
      <c r="L48" s="354" t="s">
        <v>67</v>
      </c>
      <c r="M48" s="194"/>
      <c r="N48" s="355" t="s">
        <v>68</v>
      </c>
    </row>
    <row r="49" spans="1:14" ht="6.75" customHeight="1" x14ac:dyDescent="0.2">
      <c r="A49" s="315"/>
      <c r="N49" s="327"/>
    </row>
    <row r="50" spans="1:14" x14ac:dyDescent="0.2">
      <c r="A50" s="315"/>
      <c r="B50" s="126" t="s">
        <v>64</v>
      </c>
      <c r="L50" s="167"/>
      <c r="M50" s="167"/>
      <c r="N50" s="325">
        <v>25699913.329999998</v>
      </c>
    </row>
    <row r="51" spans="1:14" x14ac:dyDescent="0.2">
      <c r="A51" s="315"/>
      <c r="L51" s="167"/>
      <c r="M51" s="167"/>
      <c r="N51" s="325"/>
    </row>
    <row r="52" spans="1:14" x14ac:dyDescent="0.2">
      <c r="A52" s="315"/>
      <c r="B52" s="126" t="s">
        <v>141</v>
      </c>
      <c r="L52" s="167">
        <v>0</v>
      </c>
      <c r="M52" s="167"/>
      <c r="N52" s="325">
        <v>25699913.329999998</v>
      </c>
    </row>
    <row r="53" spans="1:14" x14ac:dyDescent="0.2">
      <c r="A53" s="315"/>
      <c r="L53" s="167"/>
      <c r="M53" s="167"/>
      <c r="N53" s="325"/>
    </row>
    <row r="54" spans="1:14" x14ac:dyDescent="0.2">
      <c r="A54" s="315"/>
      <c r="B54" s="126" t="s">
        <v>134</v>
      </c>
      <c r="L54" s="167">
        <v>434258.72</v>
      </c>
      <c r="M54" s="167"/>
      <c r="N54" s="325">
        <v>25265654.609999999</v>
      </c>
    </row>
    <row r="55" spans="1:14" x14ac:dyDescent="0.2">
      <c r="A55" s="315"/>
      <c r="L55" s="167"/>
      <c r="M55" s="167"/>
      <c r="N55" s="325"/>
    </row>
    <row r="56" spans="1:14" x14ac:dyDescent="0.2">
      <c r="A56" s="315"/>
      <c r="B56" s="126" t="s">
        <v>135</v>
      </c>
      <c r="L56" s="167">
        <v>1528188.26</v>
      </c>
      <c r="M56" s="167"/>
      <c r="N56" s="325">
        <v>23737466.349999998</v>
      </c>
    </row>
    <row r="57" spans="1:14" x14ac:dyDescent="0.2">
      <c r="A57" s="315"/>
      <c r="L57" s="340"/>
      <c r="M57" s="167"/>
      <c r="N57" s="325"/>
    </row>
    <row r="58" spans="1:14" x14ac:dyDescent="0.2">
      <c r="A58" s="315"/>
      <c r="B58" s="126" t="s">
        <v>140</v>
      </c>
      <c r="L58" s="167">
        <v>558000</v>
      </c>
      <c r="M58" s="167"/>
      <c r="N58" s="325">
        <v>23179466.349999998</v>
      </c>
    </row>
    <row r="59" spans="1:14" x14ac:dyDescent="0.2">
      <c r="A59" s="315"/>
      <c r="L59" s="167"/>
      <c r="M59" s="167"/>
      <c r="N59" s="325"/>
    </row>
    <row r="60" spans="1:14" x14ac:dyDescent="0.2">
      <c r="A60" s="315"/>
      <c r="B60" s="126" t="s">
        <v>142</v>
      </c>
      <c r="L60" s="167">
        <v>0</v>
      </c>
      <c r="M60" s="167"/>
      <c r="N60" s="325">
        <v>23179466.349999998</v>
      </c>
    </row>
    <row r="61" spans="1:14" x14ac:dyDescent="0.2">
      <c r="A61" s="315"/>
      <c r="L61" s="167"/>
      <c r="M61" s="167"/>
      <c r="N61" s="325"/>
    </row>
    <row r="62" spans="1:14" x14ac:dyDescent="0.2">
      <c r="A62" s="315"/>
      <c r="B62" s="126" t="s">
        <v>319</v>
      </c>
      <c r="L62" s="167">
        <v>76737.47</v>
      </c>
      <c r="M62" s="167"/>
      <c r="N62" s="325">
        <v>23102728.879999999</v>
      </c>
    </row>
    <row r="63" spans="1:14" x14ac:dyDescent="0.2">
      <c r="A63" s="315"/>
      <c r="B63" s="126"/>
      <c r="L63" s="167"/>
      <c r="M63" s="167"/>
      <c r="N63" s="325"/>
    </row>
    <row r="64" spans="1:14" x14ac:dyDescent="0.2">
      <c r="A64" s="315"/>
      <c r="B64" s="126" t="s">
        <v>320</v>
      </c>
      <c r="L64" s="167">
        <v>0</v>
      </c>
      <c r="M64" s="167"/>
      <c r="N64" s="325">
        <v>23102728.879999999</v>
      </c>
    </row>
    <row r="65" spans="1:15" x14ac:dyDescent="0.2">
      <c r="A65" s="315"/>
      <c r="B65" s="126"/>
      <c r="L65" s="167"/>
      <c r="M65" s="167"/>
      <c r="N65" s="325"/>
    </row>
    <row r="66" spans="1:15" x14ac:dyDescent="0.2">
      <c r="A66" s="315"/>
      <c r="B66" s="126" t="s">
        <v>321</v>
      </c>
      <c r="L66" s="167">
        <v>0</v>
      </c>
      <c r="M66" s="167"/>
      <c r="N66" s="325">
        <v>23102728.879999999</v>
      </c>
    </row>
    <row r="67" spans="1:15" x14ac:dyDescent="0.2">
      <c r="A67" s="315"/>
      <c r="B67" s="126"/>
      <c r="L67" s="167"/>
      <c r="M67" s="167"/>
      <c r="N67" s="325"/>
    </row>
    <row r="68" spans="1:15" x14ac:dyDescent="0.2">
      <c r="A68" s="315"/>
      <c r="B68" s="126" t="s">
        <v>322</v>
      </c>
      <c r="L68" s="167">
        <v>14095000</v>
      </c>
      <c r="M68" s="167"/>
      <c r="N68" s="325">
        <v>9007728.879999999</v>
      </c>
    </row>
    <row r="69" spans="1:15" x14ac:dyDescent="0.2">
      <c r="A69" s="315"/>
      <c r="L69" s="167"/>
      <c r="M69" s="167"/>
      <c r="N69" s="325"/>
      <c r="O69" s="340"/>
    </row>
    <row r="70" spans="1:15" x14ac:dyDescent="0.2">
      <c r="A70" s="331"/>
      <c r="B70" s="101" t="s">
        <v>323</v>
      </c>
      <c r="C70" s="194"/>
      <c r="D70" s="194"/>
      <c r="E70" s="194"/>
      <c r="F70" s="194"/>
      <c r="G70" s="194"/>
      <c r="H70" s="194"/>
      <c r="I70" s="194"/>
      <c r="J70" s="194"/>
      <c r="K70" s="194"/>
      <c r="L70" s="356">
        <v>0</v>
      </c>
      <c r="M70" s="356"/>
      <c r="N70" s="328">
        <v>9007728.879999999</v>
      </c>
      <c r="O70" s="340"/>
    </row>
    <row r="71" spans="1:15" s="346" customFormat="1" x14ac:dyDescent="0.2">
      <c r="A71" s="231" t="s">
        <v>11</v>
      </c>
      <c r="C71" s="357"/>
      <c r="N71" s="327"/>
    </row>
    <row r="72" spans="1:15" ht="13.5" thickBot="1" x14ac:dyDescent="0.25">
      <c r="A72" s="117" t="s">
        <v>12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333"/>
      <c r="O72" s="340"/>
    </row>
    <row r="73" spans="1:15" ht="13.5" thickBot="1" x14ac:dyDescent="0.25"/>
    <row r="74" spans="1:15" x14ac:dyDescent="0.2">
      <c r="A74" s="358" t="s">
        <v>250</v>
      </c>
      <c r="B74" s="191"/>
      <c r="C74" s="191"/>
      <c r="D74" s="191"/>
      <c r="E74" s="191"/>
      <c r="F74" s="191"/>
      <c r="G74" s="191"/>
      <c r="H74" s="318"/>
    </row>
    <row r="75" spans="1:15" x14ac:dyDescent="0.2">
      <c r="A75" s="315"/>
      <c r="G75" s="194" t="s">
        <v>74</v>
      </c>
      <c r="H75" s="359">
        <v>44377</v>
      </c>
    </row>
    <row r="76" spans="1:15" x14ac:dyDescent="0.2">
      <c r="A76" s="315"/>
      <c r="B76" s="121" t="s">
        <v>219</v>
      </c>
      <c r="H76" s="360">
        <v>4263351.753472222</v>
      </c>
      <c r="I76" s="361"/>
    </row>
    <row r="77" spans="1:15" x14ac:dyDescent="0.2">
      <c r="A77" s="315"/>
      <c r="B77" s="121" t="s">
        <v>172</v>
      </c>
      <c r="H77" s="360">
        <v>3886225</v>
      </c>
    </row>
    <row r="78" spans="1:15" x14ac:dyDescent="0.2">
      <c r="A78" s="315"/>
      <c r="B78" s="121" t="s">
        <v>173</v>
      </c>
      <c r="H78" s="360">
        <v>3886225</v>
      </c>
      <c r="I78" s="361"/>
    </row>
    <row r="79" spans="1:15" x14ac:dyDescent="0.2">
      <c r="A79" s="315"/>
      <c r="C79" s="121" t="s">
        <v>58</v>
      </c>
      <c r="H79" s="360" t="s">
        <v>448</v>
      </c>
    </row>
    <row r="80" spans="1:15" x14ac:dyDescent="0.2">
      <c r="A80" s="315"/>
      <c r="H80" s="360"/>
    </row>
    <row r="81" spans="1:13" x14ac:dyDescent="0.2">
      <c r="A81" s="315"/>
      <c r="B81" s="121" t="s">
        <v>124</v>
      </c>
      <c r="H81" s="360">
        <v>377126.75347222219</v>
      </c>
    </row>
    <row r="82" spans="1:13" x14ac:dyDescent="0.2">
      <c r="A82" s="315"/>
      <c r="B82" s="121" t="s">
        <v>59</v>
      </c>
      <c r="H82" s="360">
        <v>0</v>
      </c>
    </row>
    <row r="83" spans="1:13" x14ac:dyDescent="0.2">
      <c r="A83" s="315"/>
      <c r="B83" s="121" t="s">
        <v>60</v>
      </c>
      <c r="H83" s="360">
        <v>0</v>
      </c>
    </row>
    <row r="84" spans="1:13" x14ac:dyDescent="0.2">
      <c r="A84" s="315"/>
      <c r="C84" s="121" t="s">
        <v>61</v>
      </c>
      <c r="H84" s="360">
        <v>377126.75347222219</v>
      </c>
      <c r="I84" s="361"/>
    </row>
    <row r="85" spans="1:13" x14ac:dyDescent="0.2">
      <c r="A85" s="315"/>
      <c r="H85" s="360"/>
    </row>
    <row r="86" spans="1:13" x14ac:dyDescent="0.2">
      <c r="A86" s="315"/>
      <c r="B86" s="121" t="s">
        <v>248</v>
      </c>
      <c r="H86" s="360">
        <v>3825000</v>
      </c>
    </row>
    <row r="87" spans="1:13" x14ac:dyDescent="0.2">
      <c r="A87" s="315"/>
      <c r="B87" s="34" t="s">
        <v>251</v>
      </c>
      <c r="H87" s="360">
        <v>17920000</v>
      </c>
    </row>
    <row r="88" spans="1:13" x14ac:dyDescent="0.2">
      <c r="A88" s="315"/>
      <c r="C88" s="121" t="s">
        <v>249</v>
      </c>
      <c r="H88" s="360" t="s">
        <v>448</v>
      </c>
    </row>
    <row r="89" spans="1:13" x14ac:dyDescent="0.2">
      <c r="A89" s="315"/>
      <c r="H89" s="360"/>
    </row>
    <row r="90" spans="1:13" x14ac:dyDescent="0.2">
      <c r="A90" s="315"/>
      <c r="C90" s="126" t="s">
        <v>62</v>
      </c>
      <c r="H90" s="360">
        <v>21806225</v>
      </c>
    </row>
    <row r="91" spans="1:13" ht="13.5" thickBot="1" x14ac:dyDescent="0.25">
      <c r="A91" s="362"/>
      <c r="B91" s="195"/>
      <c r="C91" s="195"/>
      <c r="D91" s="195"/>
      <c r="E91" s="195"/>
      <c r="F91" s="195"/>
      <c r="G91" s="195"/>
      <c r="H91" s="333"/>
    </row>
    <row r="92" spans="1:13" ht="13.5" thickBot="1" x14ac:dyDescent="0.25"/>
    <row r="93" spans="1:13" x14ac:dyDescent="0.2">
      <c r="A93" s="358" t="s">
        <v>373</v>
      </c>
      <c r="B93" s="191"/>
      <c r="C93" s="191"/>
      <c r="D93" s="191"/>
      <c r="E93" s="191"/>
      <c r="F93" s="363" t="s">
        <v>265</v>
      </c>
      <c r="G93" s="363" t="s">
        <v>266</v>
      </c>
      <c r="H93" s="363" t="s">
        <v>267</v>
      </c>
      <c r="I93" s="363" t="s">
        <v>268</v>
      </c>
      <c r="J93" s="363" t="s">
        <v>269</v>
      </c>
      <c r="K93" s="363" t="s">
        <v>270</v>
      </c>
      <c r="L93" s="363" t="s">
        <v>271</v>
      </c>
      <c r="M93" s="364" t="s">
        <v>272</v>
      </c>
    </row>
    <row r="94" spans="1:13" x14ac:dyDescent="0.2">
      <c r="A94" s="315"/>
      <c r="F94" s="365"/>
      <c r="G94" s="365"/>
      <c r="H94" s="365"/>
      <c r="I94" s="365"/>
      <c r="J94" s="365"/>
      <c r="K94" s="365"/>
      <c r="L94" s="365"/>
      <c r="M94" s="366"/>
    </row>
    <row r="95" spans="1:13" x14ac:dyDescent="0.2">
      <c r="A95" s="315"/>
      <c r="B95" s="121" t="s">
        <v>219</v>
      </c>
      <c r="F95" s="367">
        <v>0</v>
      </c>
      <c r="G95" s="367">
        <v>0</v>
      </c>
      <c r="H95" s="367">
        <v>0</v>
      </c>
      <c r="I95" s="367">
        <v>0</v>
      </c>
      <c r="J95" s="367">
        <v>0</v>
      </c>
      <c r="K95" s="367">
        <v>1822.5</v>
      </c>
      <c r="L95" s="367">
        <v>40000</v>
      </c>
      <c r="M95" s="368">
        <v>21004.444444444445</v>
      </c>
    </row>
    <row r="96" spans="1:13" x14ac:dyDescent="0.2">
      <c r="A96" s="315"/>
      <c r="B96" s="121" t="s">
        <v>172</v>
      </c>
      <c r="F96" s="367">
        <v>0</v>
      </c>
      <c r="G96" s="367">
        <v>0</v>
      </c>
      <c r="H96" s="367">
        <v>0</v>
      </c>
      <c r="I96" s="367">
        <v>0</v>
      </c>
      <c r="J96" s="367">
        <v>0</v>
      </c>
      <c r="K96" s="367">
        <v>1822.5</v>
      </c>
      <c r="L96" s="367">
        <v>40000</v>
      </c>
      <c r="M96" s="368">
        <v>19550</v>
      </c>
    </row>
    <row r="97" spans="1:13" x14ac:dyDescent="0.2">
      <c r="A97" s="315"/>
      <c r="B97" s="121" t="s">
        <v>173</v>
      </c>
      <c r="F97" s="367">
        <v>0</v>
      </c>
      <c r="G97" s="367">
        <v>0</v>
      </c>
      <c r="H97" s="367">
        <v>0</v>
      </c>
      <c r="I97" s="367">
        <v>0</v>
      </c>
      <c r="J97" s="367">
        <v>0</v>
      </c>
      <c r="K97" s="367">
        <v>1822.5</v>
      </c>
      <c r="L97" s="367">
        <v>40000</v>
      </c>
      <c r="M97" s="368">
        <v>19550</v>
      </c>
    </row>
    <row r="98" spans="1:13" x14ac:dyDescent="0.2">
      <c r="A98" s="315"/>
      <c r="C98" s="121" t="s">
        <v>58</v>
      </c>
      <c r="F98" s="367" t="s">
        <v>448</v>
      </c>
      <c r="G98" s="367" t="s">
        <v>448</v>
      </c>
      <c r="H98" s="367" t="s">
        <v>448</v>
      </c>
      <c r="I98" s="367" t="s">
        <v>448</v>
      </c>
      <c r="J98" s="367" t="s">
        <v>448</v>
      </c>
      <c r="K98" s="367" t="s">
        <v>448</v>
      </c>
      <c r="L98" s="367" t="s">
        <v>448</v>
      </c>
      <c r="M98" s="368" t="s">
        <v>448</v>
      </c>
    </row>
    <row r="99" spans="1:13" x14ac:dyDescent="0.2">
      <c r="A99" s="315"/>
      <c r="F99" s="367"/>
      <c r="G99" s="367"/>
      <c r="H99" s="367"/>
      <c r="I99" s="367"/>
      <c r="J99" s="367"/>
      <c r="K99" s="367"/>
      <c r="L99" s="367"/>
      <c r="M99" s="368"/>
    </row>
    <row r="100" spans="1:13" x14ac:dyDescent="0.2">
      <c r="A100" s="315"/>
      <c r="B100" s="121" t="s">
        <v>124</v>
      </c>
      <c r="F100" s="367">
        <v>0</v>
      </c>
      <c r="G100" s="367">
        <v>0</v>
      </c>
      <c r="H100" s="367">
        <v>0</v>
      </c>
      <c r="I100" s="367">
        <v>0</v>
      </c>
      <c r="J100" s="367">
        <v>0</v>
      </c>
      <c r="K100" s="367">
        <v>0</v>
      </c>
      <c r="L100" s="367">
        <v>0</v>
      </c>
      <c r="M100" s="368">
        <v>1454.4444444444453</v>
      </c>
    </row>
    <row r="101" spans="1:13" x14ac:dyDescent="0.2">
      <c r="A101" s="315"/>
      <c r="B101" s="121" t="s">
        <v>59</v>
      </c>
      <c r="F101" s="367">
        <v>0</v>
      </c>
      <c r="G101" s="367">
        <v>0</v>
      </c>
      <c r="H101" s="367">
        <v>0</v>
      </c>
      <c r="I101" s="367">
        <v>0</v>
      </c>
      <c r="J101" s="367">
        <v>0</v>
      </c>
      <c r="K101" s="367">
        <v>0</v>
      </c>
      <c r="L101" s="367">
        <v>0</v>
      </c>
      <c r="M101" s="368">
        <v>0</v>
      </c>
    </row>
    <row r="102" spans="1:13" x14ac:dyDescent="0.2">
      <c r="A102" s="315"/>
      <c r="B102" s="121" t="s">
        <v>60</v>
      </c>
      <c r="F102" s="367">
        <v>0</v>
      </c>
      <c r="G102" s="367">
        <v>0</v>
      </c>
      <c r="H102" s="367">
        <v>0</v>
      </c>
      <c r="I102" s="367">
        <v>0</v>
      </c>
      <c r="J102" s="367">
        <v>0</v>
      </c>
      <c r="K102" s="367">
        <v>0</v>
      </c>
      <c r="L102" s="367">
        <v>0</v>
      </c>
      <c r="M102" s="368">
        <v>0</v>
      </c>
    </row>
    <row r="103" spans="1:13" x14ac:dyDescent="0.2">
      <c r="A103" s="315"/>
      <c r="C103" s="121" t="s">
        <v>61</v>
      </c>
      <c r="F103" s="367">
        <v>0</v>
      </c>
      <c r="G103" s="367">
        <v>0</v>
      </c>
      <c r="H103" s="367">
        <v>0</v>
      </c>
      <c r="I103" s="367">
        <v>0</v>
      </c>
      <c r="J103" s="367">
        <v>0</v>
      </c>
      <c r="K103" s="367">
        <v>0</v>
      </c>
      <c r="L103" s="367">
        <v>0</v>
      </c>
      <c r="M103" s="368">
        <v>1454.4444444444453</v>
      </c>
    </row>
    <row r="104" spans="1:13" x14ac:dyDescent="0.2">
      <c r="A104" s="315"/>
      <c r="F104" s="367"/>
      <c r="G104" s="367"/>
      <c r="H104" s="367"/>
      <c r="I104" s="367"/>
      <c r="J104" s="367"/>
      <c r="K104" s="367"/>
      <c r="L104" s="367"/>
      <c r="M104" s="368"/>
    </row>
    <row r="105" spans="1:13" x14ac:dyDescent="0.2">
      <c r="A105" s="315"/>
      <c r="B105" s="121" t="s">
        <v>248</v>
      </c>
      <c r="F105" s="367">
        <v>0</v>
      </c>
      <c r="G105" s="367">
        <v>0</v>
      </c>
      <c r="H105" s="367">
        <v>0</v>
      </c>
      <c r="I105" s="367">
        <v>0</v>
      </c>
      <c r="J105" s="367">
        <v>0</v>
      </c>
      <c r="K105" s="367">
        <v>90000</v>
      </c>
      <c r="L105" s="367">
        <v>1600000</v>
      </c>
      <c r="M105" s="368">
        <v>0</v>
      </c>
    </row>
    <row r="106" spans="1:13" x14ac:dyDescent="0.2">
      <c r="A106" s="315"/>
      <c r="B106" s="34" t="s">
        <v>251</v>
      </c>
      <c r="F106" s="367">
        <v>0</v>
      </c>
      <c r="G106" s="367">
        <v>0</v>
      </c>
      <c r="H106" s="367">
        <v>0</v>
      </c>
      <c r="I106" s="367">
        <v>0</v>
      </c>
      <c r="J106" s="367">
        <v>0</v>
      </c>
      <c r="K106" s="367">
        <v>90000</v>
      </c>
      <c r="L106" s="367">
        <v>1600000</v>
      </c>
      <c r="M106" s="368">
        <v>150000</v>
      </c>
    </row>
    <row r="107" spans="1:13" x14ac:dyDescent="0.2">
      <c r="A107" s="315"/>
      <c r="C107" s="121" t="s">
        <v>249</v>
      </c>
      <c r="F107" s="367" t="s">
        <v>448</v>
      </c>
      <c r="G107" s="367" t="s">
        <v>448</v>
      </c>
      <c r="H107" s="367" t="s">
        <v>448</v>
      </c>
      <c r="I107" s="367" t="s">
        <v>448</v>
      </c>
      <c r="J107" s="367" t="s">
        <v>448</v>
      </c>
      <c r="K107" s="367" t="s">
        <v>448</v>
      </c>
      <c r="L107" s="367" t="s">
        <v>448</v>
      </c>
      <c r="M107" s="368" t="s">
        <v>448</v>
      </c>
    </row>
    <row r="108" spans="1:13" x14ac:dyDescent="0.2">
      <c r="A108" s="315"/>
      <c r="F108" s="367"/>
      <c r="G108" s="367"/>
      <c r="H108" s="367"/>
      <c r="I108" s="367"/>
      <c r="J108" s="367"/>
      <c r="K108" s="367"/>
      <c r="L108" s="367"/>
      <c r="M108" s="368"/>
    </row>
    <row r="109" spans="1:13" x14ac:dyDescent="0.2">
      <c r="A109" s="315"/>
      <c r="C109" s="126" t="s">
        <v>62</v>
      </c>
      <c r="F109" s="367">
        <v>0</v>
      </c>
      <c r="G109" s="367">
        <v>0</v>
      </c>
      <c r="H109" s="367">
        <v>0</v>
      </c>
      <c r="I109" s="367">
        <v>0</v>
      </c>
      <c r="J109" s="367">
        <v>0</v>
      </c>
      <c r="K109" s="367">
        <v>91822.5</v>
      </c>
      <c r="L109" s="367">
        <v>1640000</v>
      </c>
      <c r="M109" s="368">
        <v>169550</v>
      </c>
    </row>
    <row r="110" spans="1:13" ht="13.5" thickBot="1" x14ac:dyDescent="0.25">
      <c r="A110" s="362"/>
      <c r="B110" s="195"/>
      <c r="C110" s="195"/>
      <c r="D110" s="195"/>
      <c r="E110" s="195"/>
      <c r="F110" s="369"/>
      <c r="G110" s="369"/>
      <c r="H110" s="369"/>
      <c r="I110" s="369"/>
      <c r="J110" s="369"/>
      <c r="K110" s="369"/>
      <c r="L110" s="369"/>
      <c r="M110" s="370"/>
    </row>
    <row r="111" spans="1:13" ht="13.5" thickBot="1" x14ac:dyDescent="0.25"/>
    <row r="112" spans="1:13" x14ac:dyDescent="0.2">
      <c r="A112" s="358" t="s">
        <v>373</v>
      </c>
      <c r="B112" s="191"/>
      <c r="C112" s="191"/>
      <c r="D112" s="191"/>
      <c r="E112" s="191"/>
      <c r="F112" s="363" t="s">
        <v>273</v>
      </c>
      <c r="G112" s="363" t="s">
        <v>274</v>
      </c>
      <c r="H112" s="363" t="s">
        <v>275</v>
      </c>
      <c r="I112" s="363" t="s">
        <v>276</v>
      </c>
      <c r="J112" s="363" t="s">
        <v>277</v>
      </c>
      <c r="K112" s="363" t="s">
        <v>278</v>
      </c>
      <c r="L112" s="364" t="s">
        <v>279</v>
      </c>
    </row>
    <row r="113" spans="1:12" x14ac:dyDescent="0.2">
      <c r="A113" s="315"/>
      <c r="F113" s="365"/>
      <c r="G113" s="365"/>
      <c r="H113" s="365"/>
      <c r="I113" s="365"/>
      <c r="J113" s="365"/>
      <c r="K113" s="365"/>
      <c r="L113" s="366"/>
    </row>
    <row r="114" spans="1:12" x14ac:dyDescent="0.2">
      <c r="A114" s="315"/>
      <c r="B114" s="121" t="s">
        <v>219</v>
      </c>
      <c r="F114" s="367">
        <v>20679.166666666668</v>
      </c>
      <c r="G114" s="367">
        <v>17522.5</v>
      </c>
      <c r="H114" s="367">
        <v>7016.8055555555557</v>
      </c>
      <c r="I114" s="367">
        <v>5110.625</v>
      </c>
      <c r="J114" s="367">
        <v>3358.3333333333335</v>
      </c>
      <c r="K114" s="367">
        <v>6107.6944444444443</v>
      </c>
      <c r="L114" s="368">
        <v>0</v>
      </c>
    </row>
    <row r="115" spans="1:12" x14ac:dyDescent="0.2">
      <c r="A115" s="315"/>
      <c r="B115" s="121" t="s">
        <v>172</v>
      </c>
      <c r="F115" s="367">
        <v>19250</v>
      </c>
      <c r="G115" s="367">
        <v>16312.5</v>
      </c>
      <c r="H115" s="367">
        <v>6531.25</v>
      </c>
      <c r="I115" s="367">
        <v>4753.125</v>
      </c>
      <c r="J115" s="367">
        <v>3125</v>
      </c>
      <c r="K115" s="367">
        <v>5681.25</v>
      </c>
      <c r="L115" s="368">
        <v>0</v>
      </c>
    </row>
    <row r="116" spans="1:12" x14ac:dyDescent="0.2">
      <c r="A116" s="315"/>
      <c r="B116" s="121" t="s">
        <v>173</v>
      </c>
      <c r="F116" s="367">
        <v>19250</v>
      </c>
      <c r="G116" s="367">
        <v>16312.5</v>
      </c>
      <c r="H116" s="367">
        <v>6531.25</v>
      </c>
      <c r="I116" s="367">
        <v>4753.125</v>
      </c>
      <c r="J116" s="367">
        <v>3125</v>
      </c>
      <c r="K116" s="367">
        <v>5681.25</v>
      </c>
      <c r="L116" s="368">
        <v>0</v>
      </c>
    </row>
    <row r="117" spans="1:12" x14ac:dyDescent="0.2">
      <c r="A117" s="315"/>
      <c r="C117" s="121" t="s">
        <v>58</v>
      </c>
      <c r="F117" s="367" t="s">
        <v>448</v>
      </c>
      <c r="G117" s="367" t="s">
        <v>448</v>
      </c>
      <c r="H117" s="367" t="s">
        <v>448</v>
      </c>
      <c r="I117" s="367" t="s">
        <v>448</v>
      </c>
      <c r="J117" s="367" t="s">
        <v>448</v>
      </c>
      <c r="K117" s="367" t="s">
        <v>448</v>
      </c>
      <c r="L117" s="368" t="s">
        <v>448</v>
      </c>
    </row>
    <row r="118" spans="1:12" x14ac:dyDescent="0.2">
      <c r="A118" s="315"/>
      <c r="F118" s="367"/>
      <c r="G118" s="367"/>
      <c r="H118" s="367"/>
      <c r="I118" s="367"/>
      <c r="J118" s="367"/>
      <c r="K118" s="367"/>
      <c r="L118" s="368"/>
    </row>
    <row r="119" spans="1:12" x14ac:dyDescent="0.2">
      <c r="A119" s="315"/>
      <c r="B119" s="121" t="s">
        <v>124</v>
      </c>
      <c r="F119" s="367">
        <v>1429.1666666666679</v>
      </c>
      <c r="G119" s="367">
        <v>1210</v>
      </c>
      <c r="H119" s="367">
        <v>485.55555555555566</v>
      </c>
      <c r="I119" s="367">
        <v>357.5</v>
      </c>
      <c r="J119" s="367">
        <v>233.33333333333348</v>
      </c>
      <c r="K119" s="367">
        <v>426.44444444444434</v>
      </c>
      <c r="L119" s="368">
        <v>0</v>
      </c>
    </row>
    <row r="120" spans="1:12" x14ac:dyDescent="0.2">
      <c r="A120" s="315"/>
      <c r="B120" s="121" t="s">
        <v>59</v>
      </c>
      <c r="F120" s="367">
        <v>0</v>
      </c>
      <c r="G120" s="367">
        <v>0</v>
      </c>
      <c r="H120" s="367">
        <v>0</v>
      </c>
      <c r="I120" s="367">
        <v>0</v>
      </c>
      <c r="J120" s="367">
        <v>0</v>
      </c>
      <c r="K120" s="367">
        <v>0</v>
      </c>
      <c r="L120" s="368">
        <v>0</v>
      </c>
    </row>
    <row r="121" spans="1:12" x14ac:dyDescent="0.2">
      <c r="A121" s="315"/>
      <c r="B121" s="121" t="s">
        <v>60</v>
      </c>
      <c r="F121" s="367">
        <v>0</v>
      </c>
      <c r="G121" s="367">
        <v>0</v>
      </c>
      <c r="H121" s="367">
        <v>0</v>
      </c>
      <c r="I121" s="367">
        <v>0</v>
      </c>
      <c r="J121" s="367">
        <v>0</v>
      </c>
      <c r="K121" s="367">
        <v>0</v>
      </c>
      <c r="L121" s="368">
        <v>0</v>
      </c>
    </row>
    <row r="122" spans="1:12" x14ac:dyDescent="0.2">
      <c r="A122" s="315"/>
      <c r="C122" s="121" t="s">
        <v>61</v>
      </c>
      <c r="F122" s="367">
        <v>1429.1666666666679</v>
      </c>
      <c r="G122" s="367">
        <v>1210</v>
      </c>
      <c r="H122" s="367">
        <v>485.55555555555566</v>
      </c>
      <c r="I122" s="367">
        <v>357.5</v>
      </c>
      <c r="J122" s="367">
        <v>233.33333333333348</v>
      </c>
      <c r="K122" s="367">
        <v>426.44444444444434</v>
      </c>
      <c r="L122" s="368">
        <v>0</v>
      </c>
    </row>
    <row r="123" spans="1:12" x14ac:dyDescent="0.2">
      <c r="A123" s="315"/>
      <c r="F123" s="367"/>
      <c r="G123" s="367"/>
      <c r="H123" s="367"/>
      <c r="I123" s="367"/>
      <c r="J123" s="367"/>
      <c r="K123" s="367"/>
      <c r="L123" s="368"/>
    </row>
    <row r="124" spans="1:12" x14ac:dyDescent="0.2">
      <c r="A124" s="315"/>
      <c r="B124" s="121" t="s">
        <v>248</v>
      </c>
      <c r="F124" s="367">
        <v>0</v>
      </c>
      <c r="G124" s="367">
        <v>0</v>
      </c>
      <c r="H124" s="367">
        <v>0</v>
      </c>
      <c r="I124" s="367">
        <v>0</v>
      </c>
      <c r="J124" s="367">
        <v>0</v>
      </c>
      <c r="K124" s="367">
        <v>0</v>
      </c>
      <c r="L124" s="368">
        <v>0</v>
      </c>
    </row>
    <row r="125" spans="1:12" x14ac:dyDescent="0.2">
      <c r="A125" s="315"/>
      <c r="B125" s="34" t="s">
        <v>251</v>
      </c>
      <c r="F125" s="367">
        <v>145000</v>
      </c>
      <c r="G125" s="367">
        <v>120000</v>
      </c>
      <c r="H125" s="367">
        <v>45000</v>
      </c>
      <c r="I125" s="367">
        <v>30000</v>
      </c>
      <c r="J125" s="367">
        <v>20000</v>
      </c>
      <c r="K125" s="367">
        <v>35000</v>
      </c>
      <c r="L125" s="368">
        <v>0</v>
      </c>
    </row>
    <row r="126" spans="1:12" x14ac:dyDescent="0.2">
      <c r="A126" s="315"/>
      <c r="C126" s="121" t="s">
        <v>249</v>
      </c>
      <c r="F126" s="367" t="s">
        <v>448</v>
      </c>
      <c r="G126" s="367" t="s">
        <v>448</v>
      </c>
      <c r="H126" s="367" t="s">
        <v>448</v>
      </c>
      <c r="I126" s="367" t="s">
        <v>448</v>
      </c>
      <c r="J126" s="367" t="s">
        <v>448</v>
      </c>
      <c r="K126" s="367" t="s">
        <v>448</v>
      </c>
      <c r="L126" s="368" t="s">
        <v>448</v>
      </c>
    </row>
    <row r="127" spans="1:12" x14ac:dyDescent="0.2">
      <c r="A127" s="315"/>
      <c r="F127" s="367"/>
      <c r="G127" s="367"/>
      <c r="H127" s="367"/>
      <c r="I127" s="367"/>
      <c r="J127" s="367"/>
      <c r="K127" s="367"/>
      <c r="L127" s="368"/>
    </row>
    <row r="128" spans="1:12" x14ac:dyDescent="0.2">
      <c r="A128" s="315"/>
      <c r="C128" s="126" t="s">
        <v>62</v>
      </c>
      <c r="F128" s="367">
        <v>164250</v>
      </c>
      <c r="G128" s="367">
        <v>136312.5</v>
      </c>
      <c r="H128" s="367">
        <v>51531.25</v>
      </c>
      <c r="I128" s="367">
        <v>34753.125</v>
      </c>
      <c r="J128" s="367">
        <v>23125</v>
      </c>
      <c r="K128" s="367">
        <v>40681.25</v>
      </c>
      <c r="L128" s="368">
        <v>0</v>
      </c>
    </row>
    <row r="129" spans="1:12" ht="13.5" thickBot="1" x14ac:dyDescent="0.25">
      <c r="A129" s="362"/>
      <c r="B129" s="195"/>
      <c r="C129" s="195"/>
      <c r="D129" s="195"/>
      <c r="E129" s="195"/>
      <c r="F129" s="369"/>
      <c r="G129" s="369"/>
      <c r="H129" s="369"/>
      <c r="I129" s="369"/>
      <c r="J129" s="369"/>
      <c r="K129" s="369"/>
      <c r="L129" s="370"/>
    </row>
    <row r="130" spans="1:12" ht="13.5" thickBot="1" x14ac:dyDescent="0.25"/>
    <row r="131" spans="1:12" x14ac:dyDescent="0.2">
      <c r="A131" s="358" t="s">
        <v>374</v>
      </c>
      <c r="B131" s="191"/>
      <c r="C131" s="191"/>
      <c r="D131" s="191"/>
      <c r="E131" s="191"/>
      <c r="F131" s="363" t="s">
        <v>294</v>
      </c>
      <c r="G131" s="363" t="s">
        <v>295</v>
      </c>
      <c r="H131" s="363" t="s">
        <v>296</v>
      </c>
      <c r="I131" s="363" t="s">
        <v>297</v>
      </c>
      <c r="J131" s="363" t="s">
        <v>298</v>
      </c>
      <c r="K131" s="364" t="s">
        <v>299</v>
      </c>
    </row>
    <row r="132" spans="1:12" x14ac:dyDescent="0.2">
      <c r="A132" s="315"/>
      <c r="F132" s="365"/>
      <c r="G132" s="365"/>
      <c r="H132" s="365"/>
      <c r="I132" s="365"/>
      <c r="J132" s="365"/>
      <c r="K132" s="366"/>
    </row>
    <row r="133" spans="1:12" x14ac:dyDescent="0.2">
      <c r="A133" s="315"/>
      <c r="B133" s="121" t="s">
        <v>219</v>
      </c>
      <c r="F133" s="367">
        <v>0</v>
      </c>
      <c r="G133" s="367">
        <v>0</v>
      </c>
      <c r="H133" s="367">
        <v>0</v>
      </c>
      <c r="I133" s="367">
        <v>0</v>
      </c>
      <c r="J133" s="367">
        <v>6929.9999999999991</v>
      </c>
      <c r="K133" s="368">
        <v>9009</v>
      </c>
    </row>
    <row r="134" spans="1:12" x14ac:dyDescent="0.2">
      <c r="A134" s="315"/>
      <c r="B134" s="121" t="s">
        <v>172</v>
      </c>
      <c r="F134" s="367">
        <v>0</v>
      </c>
      <c r="G134" s="367">
        <v>0</v>
      </c>
      <c r="H134" s="367">
        <v>0</v>
      </c>
      <c r="I134" s="367">
        <v>0</v>
      </c>
      <c r="J134" s="367">
        <v>6929.9999999999991</v>
      </c>
      <c r="K134" s="368">
        <v>8385</v>
      </c>
    </row>
    <row r="135" spans="1:12" x14ac:dyDescent="0.2">
      <c r="A135" s="315"/>
      <c r="B135" s="121" t="s">
        <v>173</v>
      </c>
      <c r="F135" s="367">
        <v>0</v>
      </c>
      <c r="G135" s="367">
        <v>0</v>
      </c>
      <c r="H135" s="367">
        <v>0</v>
      </c>
      <c r="I135" s="367">
        <v>0</v>
      </c>
      <c r="J135" s="367">
        <v>6929.9999999999991</v>
      </c>
      <c r="K135" s="368">
        <v>8385</v>
      </c>
    </row>
    <row r="136" spans="1:12" x14ac:dyDescent="0.2">
      <c r="A136" s="315"/>
      <c r="C136" s="121" t="s">
        <v>58</v>
      </c>
      <c r="F136" s="367" t="s">
        <v>448</v>
      </c>
      <c r="G136" s="367" t="s">
        <v>448</v>
      </c>
      <c r="H136" s="367" t="s">
        <v>448</v>
      </c>
      <c r="I136" s="367" t="s">
        <v>448</v>
      </c>
      <c r="J136" s="367" t="s">
        <v>448</v>
      </c>
      <c r="K136" s="368" t="s">
        <v>448</v>
      </c>
    </row>
    <row r="137" spans="1:12" x14ac:dyDescent="0.2">
      <c r="A137" s="315"/>
      <c r="F137" s="367"/>
      <c r="G137" s="367"/>
      <c r="H137" s="367"/>
      <c r="I137" s="367"/>
      <c r="J137" s="367"/>
      <c r="K137" s="368"/>
    </row>
    <row r="138" spans="1:12" x14ac:dyDescent="0.2">
      <c r="A138" s="315"/>
      <c r="B138" s="121" t="s">
        <v>124</v>
      </c>
      <c r="F138" s="367">
        <v>0</v>
      </c>
      <c r="G138" s="367">
        <v>0</v>
      </c>
      <c r="H138" s="367">
        <v>0</v>
      </c>
      <c r="I138" s="367">
        <v>0</v>
      </c>
      <c r="J138" s="367">
        <v>0</v>
      </c>
      <c r="K138" s="368">
        <v>624</v>
      </c>
    </row>
    <row r="139" spans="1:12" x14ac:dyDescent="0.2">
      <c r="A139" s="315"/>
      <c r="B139" s="121" t="s">
        <v>59</v>
      </c>
      <c r="F139" s="367">
        <v>0</v>
      </c>
      <c r="G139" s="367">
        <v>0</v>
      </c>
      <c r="H139" s="367">
        <v>0</v>
      </c>
      <c r="I139" s="367">
        <v>0</v>
      </c>
      <c r="J139" s="367">
        <v>0</v>
      </c>
      <c r="K139" s="368">
        <v>0</v>
      </c>
    </row>
    <row r="140" spans="1:12" x14ac:dyDescent="0.2">
      <c r="A140" s="315"/>
      <c r="B140" s="121" t="s">
        <v>60</v>
      </c>
      <c r="F140" s="367">
        <v>0</v>
      </c>
      <c r="G140" s="367">
        <v>0</v>
      </c>
      <c r="H140" s="367">
        <v>0</v>
      </c>
      <c r="I140" s="367">
        <v>0</v>
      </c>
      <c r="J140" s="367">
        <v>0</v>
      </c>
      <c r="K140" s="368">
        <v>0</v>
      </c>
    </row>
    <row r="141" spans="1:12" x14ac:dyDescent="0.2">
      <c r="A141" s="315"/>
      <c r="C141" s="121" t="s">
        <v>61</v>
      </c>
      <c r="F141" s="367">
        <v>0</v>
      </c>
      <c r="G141" s="367">
        <v>0</v>
      </c>
      <c r="H141" s="367">
        <v>0</v>
      </c>
      <c r="I141" s="367">
        <v>0</v>
      </c>
      <c r="J141" s="367">
        <v>0</v>
      </c>
      <c r="K141" s="368">
        <v>624</v>
      </c>
    </row>
    <row r="142" spans="1:12" x14ac:dyDescent="0.2">
      <c r="A142" s="315"/>
      <c r="F142" s="367"/>
      <c r="G142" s="367"/>
      <c r="H142" s="367"/>
      <c r="I142" s="367"/>
      <c r="J142" s="367"/>
      <c r="K142" s="368"/>
    </row>
    <row r="143" spans="1:12" x14ac:dyDescent="0.2">
      <c r="A143" s="315"/>
      <c r="B143" s="121" t="s">
        <v>248</v>
      </c>
      <c r="F143" s="367">
        <v>0</v>
      </c>
      <c r="G143" s="367">
        <v>0</v>
      </c>
      <c r="H143" s="367">
        <v>0</v>
      </c>
      <c r="I143" s="367">
        <v>0</v>
      </c>
      <c r="J143" s="367">
        <v>385000</v>
      </c>
      <c r="K143" s="368">
        <v>0</v>
      </c>
    </row>
    <row r="144" spans="1:12" x14ac:dyDescent="0.2">
      <c r="A144" s="315"/>
      <c r="B144" s="34" t="s">
        <v>251</v>
      </c>
      <c r="F144" s="367">
        <v>0</v>
      </c>
      <c r="G144" s="367">
        <v>0</v>
      </c>
      <c r="H144" s="367">
        <v>0</v>
      </c>
      <c r="I144" s="367">
        <v>0</v>
      </c>
      <c r="J144" s="367">
        <v>385000</v>
      </c>
      <c r="K144" s="368">
        <v>70000</v>
      </c>
    </row>
    <row r="145" spans="1:11" x14ac:dyDescent="0.2">
      <c r="A145" s="315"/>
      <c r="C145" s="121" t="s">
        <v>249</v>
      </c>
      <c r="F145" s="367" t="s">
        <v>448</v>
      </c>
      <c r="G145" s="367" t="s">
        <v>448</v>
      </c>
      <c r="H145" s="367" t="s">
        <v>448</v>
      </c>
      <c r="I145" s="367" t="s">
        <v>448</v>
      </c>
      <c r="J145" s="367" t="s">
        <v>448</v>
      </c>
      <c r="K145" s="368" t="s">
        <v>448</v>
      </c>
    </row>
    <row r="146" spans="1:11" x14ac:dyDescent="0.2">
      <c r="A146" s="315"/>
      <c r="F146" s="367"/>
      <c r="G146" s="367"/>
      <c r="H146" s="367"/>
      <c r="I146" s="367"/>
      <c r="J146" s="367"/>
      <c r="K146" s="368"/>
    </row>
    <row r="147" spans="1:11" x14ac:dyDescent="0.2">
      <c r="A147" s="315"/>
      <c r="C147" s="126" t="s">
        <v>62</v>
      </c>
      <c r="F147" s="367">
        <v>0</v>
      </c>
      <c r="G147" s="367">
        <v>0</v>
      </c>
      <c r="H147" s="367">
        <v>0</v>
      </c>
      <c r="I147" s="367">
        <v>0</v>
      </c>
      <c r="J147" s="367">
        <v>391930</v>
      </c>
      <c r="K147" s="368">
        <v>78385</v>
      </c>
    </row>
    <row r="148" spans="1:11" ht="13.5" thickBot="1" x14ac:dyDescent="0.25">
      <c r="A148" s="362"/>
      <c r="B148" s="195"/>
      <c r="C148" s="195"/>
      <c r="D148" s="195"/>
      <c r="E148" s="195"/>
      <c r="F148" s="369"/>
      <c r="G148" s="369"/>
      <c r="H148" s="369"/>
      <c r="I148" s="369"/>
      <c r="J148" s="369"/>
      <c r="K148" s="370"/>
    </row>
    <row r="149" spans="1:11" ht="13.5" thickBot="1" x14ac:dyDescent="0.25"/>
    <row r="150" spans="1:11" x14ac:dyDescent="0.2">
      <c r="A150" s="358" t="s">
        <v>374</v>
      </c>
      <c r="B150" s="191"/>
      <c r="C150" s="191"/>
      <c r="D150" s="191"/>
      <c r="E150" s="191"/>
      <c r="F150" s="363" t="s">
        <v>300</v>
      </c>
      <c r="G150" s="363" t="s">
        <v>301</v>
      </c>
      <c r="H150" s="363" t="s">
        <v>302</v>
      </c>
      <c r="I150" s="363" t="s">
        <v>303</v>
      </c>
      <c r="J150" s="363" t="s">
        <v>304</v>
      </c>
      <c r="K150" s="364" t="s">
        <v>305</v>
      </c>
    </row>
    <row r="151" spans="1:11" x14ac:dyDescent="0.2">
      <c r="A151" s="315"/>
      <c r="F151" s="365"/>
      <c r="G151" s="365"/>
      <c r="H151" s="365"/>
      <c r="I151" s="365"/>
      <c r="J151" s="365"/>
      <c r="K151" s="366"/>
    </row>
    <row r="152" spans="1:11" x14ac:dyDescent="0.2">
      <c r="A152" s="315"/>
      <c r="B152" s="121" t="s">
        <v>219</v>
      </c>
      <c r="F152" s="367">
        <v>5122.9444444444443</v>
      </c>
      <c r="G152" s="367">
        <v>5246.3888888888887</v>
      </c>
      <c r="H152" s="367">
        <v>13789.5</v>
      </c>
      <c r="I152" s="367">
        <v>15772.777777777777</v>
      </c>
      <c r="J152" s="367">
        <v>6597.5</v>
      </c>
      <c r="K152" s="368">
        <v>3492.6666666666665</v>
      </c>
    </row>
    <row r="153" spans="1:11" x14ac:dyDescent="0.2">
      <c r="A153" s="315"/>
      <c r="B153" s="121" t="s">
        <v>172</v>
      </c>
      <c r="F153" s="367">
        <v>4772.5</v>
      </c>
      <c r="G153" s="367">
        <v>4887.5</v>
      </c>
      <c r="H153" s="367">
        <v>12832.5</v>
      </c>
      <c r="I153" s="367">
        <v>14685</v>
      </c>
      <c r="J153" s="367">
        <v>6142.5</v>
      </c>
      <c r="K153" s="368">
        <v>3255</v>
      </c>
    </row>
    <row r="154" spans="1:11" x14ac:dyDescent="0.2">
      <c r="A154" s="315"/>
      <c r="B154" s="121" t="s">
        <v>173</v>
      </c>
      <c r="F154" s="367">
        <v>4772.5</v>
      </c>
      <c r="G154" s="367">
        <v>4887.5</v>
      </c>
      <c r="H154" s="367">
        <v>12832.5</v>
      </c>
      <c r="I154" s="367">
        <v>14685</v>
      </c>
      <c r="J154" s="367">
        <v>6142.5</v>
      </c>
      <c r="K154" s="368">
        <v>3255</v>
      </c>
    </row>
    <row r="155" spans="1:11" x14ac:dyDescent="0.2">
      <c r="A155" s="315"/>
      <c r="C155" s="121" t="s">
        <v>58</v>
      </c>
      <c r="F155" s="367" t="s">
        <v>448</v>
      </c>
      <c r="G155" s="367" t="s">
        <v>448</v>
      </c>
      <c r="H155" s="367" t="s">
        <v>448</v>
      </c>
      <c r="I155" s="367" t="s">
        <v>448</v>
      </c>
      <c r="J155" s="367" t="s">
        <v>448</v>
      </c>
      <c r="K155" s="368" t="s">
        <v>448</v>
      </c>
    </row>
    <row r="156" spans="1:11" x14ac:dyDescent="0.2">
      <c r="A156" s="315"/>
      <c r="F156" s="367"/>
      <c r="G156" s="367"/>
      <c r="H156" s="367"/>
      <c r="I156" s="367"/>
      <c r="J156" s="367"/>
      <c r="K156" s="368"/>
    </row>
    <row r="157" spans="1:11" x14ac:dyDescent="0.2">
      <c r="A157" s="315"/>
      <c r="B157" s="121" t="s">
        <v>124</v>
      </c>
      <c r="F157" s="367">
        <v>350.44444444444434</v>
      </c>
      <c r="G157" s="367">
        <v>358.88888888888869</v>
      </c>
      <c r="H157" s="367">
        <v>957</v>
      </c>
      <c r="I157" s="367">
        <v>1087.7777777777774</v>
      </c>
      <c r="J157" s="367">
        <v>455</v>
      </c>
      <c r="K157" s="368">
        <v>237.66666666666652</v>
      </c>
    </row>
    <row r="158" spans="1:11" x14ac:dyDescent="0.2">
      <c r="A158" s="315"/>
      <c r="B158" s="121" t="s">
        <v>59</v>
      </c>
      <c r="F158" s="367">
        <v>0</v>
      </c>
      <c r="G158" s="367">
        <v>0</v>
      </c>
      <c r="H158" s="367">
        <v>0</v>
      </c>
      <c r="I158" s="367">
        <v>0</v>
      </c>
      <c r="J158" s="367">
        <v>0</v>
      </c>
      <c r="K158" s="368">
        <v>0</v>
      </c>
    </row>
    <row r="159" spans="1:11" x14ac:dyDescent="0.2">
      <c r="A159" s="315"/>
      <c r="B159" s="121" t="s">
        <v>60</v>
      </c>
      <c r="F159" s="367">
        <v>0</v>
      </c>
      <c r="G159" s="367">
        <v>0</v>
      </c>
      <c r="H159" s="367">
        <v>0</v>
      </c>
      <c r="I159" s="367">
        <v>0</v>
      </c>
      <c r="J159" s="367">
        <v>0</v>
      </c>
      <c r="K159" s="368">
        <v>0</v>
      </c>
    </row>
    <row r="160" spans="1:11" x14ac:dyDescent="0.2">
      <c r="A160" s="315"/>
      <c r="C160" s="121" t="s">
        <v>61</v>
      </c>
      <c r="F160" s="367">
        <v>350.44444444444434</v>
      </c>
      <c r="G160" s="367">
        <v>358.88888888888869</v>
      </c>
      <c r="H160" s="367">
        <v>957</v>
      </c>
      <c r="I160" s="367">
        <v>1087.7777777777774</v>
      </c>
      <c r="J160" s="367">
        <v>455</v>
      </c>
      <c r="K160" s="368">
        <v>237.66666666666652</v>
      </c>
    </row>
    <row r="161" spans="1:12" x14ac:dyDescent="0.2">
      <c r="A161" s="315"/>
      <c r="F161" s="367"/>
      <c r="G161" s="367"/>
      <c r="H161" s="367"/>
      <c r="I161" s="367"/>
      <c r="J161" s="367"/>
      <c r="K161" s="368"/>
    </row>
    <row r="162" spans="1:12" x14ac:dyDescent="0.2">
      <c r="A162" s="315"/>
      <c r="B162" s="121" t="s">
        <v>248</v>
      </c>
      <c r="F162" s="367">
        <v>0</v>
      </c>
      <c r="G162" s="367">
        <v>0</v>
      </c>
      <c r="H162" s="367">
        <v>0</v>
      </c>
      <c r="I162" s="367">
        <v>0</v>
      </c>
      <c r="J162" s="367">
        <v>0</v>
      </c>
      <c r="K162" s="368">
        <v>0</v>
      </c>
    </row>
    <row r="163" spans="1:12" x14ac:dyDescent="0.2">
      <c r="A163" s="315"/>
      <c r="B163" s="34" t="s">
        <v>251</v>
      </c>
      <c r="F163" s="367">
        <v>40000</v>
      </c>
      <c r="G163" s="367">
        <v>40000</v>
      </c>
      <c r="H163" s="367">
        <v>95000</v>
      </c>
      <c r="I163" s="367">
        <v>110000</v>
      </c>
      <c r="J163" s="367">
        <v>45000</v>
      </c>
      <c r="K163" s="368">
        <v>25000</v>
      </c>
    </row>
    <row r="164" spans="1:12" x14ac:dyDescent="0.2">
      <c r="A164" s="315"/>
      <c r="C164" s="121" t="s">
        <v>249</v>
      </c>
      <c r="F164" s="367" t="s">
        <v>448</v>
      </c>
      <c r="G164" s="367" t="s">
        <v>448</v>
      </c>
      <c r="H164" s="367" t="s">
        <v>448</v>
      </c>
      <c r="I164" s="367" t="s">
        <v>448</v>
      </c>
      <c r="J164" s="367" t="s">
        <v>448</v>
      </c>
      <c r="K164" s="368" t="s">
        <v>448</v>
      </c>
    </row>
    <row r="165" spans="1:12" x14ac:dyDescent="0.2">
      <c r="A165" s="315"/>
      <c r="F165" s="367"/>
      <c r="G165" s="367"/>
      <c r="H165" s="367"/>
      <c r="I165" s="367"/>
      <c r="J165" s="367"/>
      <c r="K165" s="368"/>
    </row>
    <row r="166" spans="1:12" x14ac:dyDescent="0.2">
      <c r="A166" s="315"/>
      <c r="C166" s="126" t="s">
        <v>62</v>
      </c>
      <c r="F166" s="367">
        <v>44772.5</v>
      </c>
      <c r="G166" s="367">
        <v>44887.5</v>
      </c>
      <c r="H166" s="367">
        <v>107832.5</v>
      </c>
      <c r="I166" s="367">
        <v>124685</v>
      </c>
      <c r="J166" s="367">
        <v>51142.5</v>
      </c>
      <c r="K166" s="368">
        <v>28255</v>
      </c>
    </row>
    <row r="167" spans="1:12" ht="13.5" thickBot="1" x14ac:dyDescent="0.25">
      <c r="A167" s="362"/>
      <c r="B167" s="195"/>
      <c r="C167" s="195"/>
      <c r="D167" s="195"/>
      <c r="E167" s="195"/>
      <c r="F167" s="369"/>
      <c r="G167" s="369"/>
      <c r="H167" s="369"/>
      <c r="I167" s="369"/>
      <c r="J167" s="369"/>
      <c r="K167" s="370"/>
    </row>
    <row r="168" spans="1:12" ht="13.5" thickBot="1" x14ac:dyDescent="0.25"/>
    <row r="169" spans="1:12" x14ac:dyDescent="0.2">
      <c r="A169" s="358" t="s">
        <v>375</v>
      </c>
      <c r="B169" s="191"/>
      <c r="C169" s="191"/>
      <c r="D169" s="191"/>
      <c r="E169" s="191"/>
      <c r="F169" s="363" t="s">
        <v>326</v>
      </c>
      <c r="G169" s="363" t="s">
        <v>327</v>
      </c>
      <c r="H169" s="363" t="s">
        <v>328</v>
      </c>
      <c r="I169" s="363" t="s">
        <v>329</v>
      </c>
      <c r="J169" s="363" t="s">
        <v>330</v>
      </c>
      <c r="K169" s="363" t="s">
        <v>331</v>
      </c>
      <c r="L169" s="364" t="s">
        <v>332</v>
      </c>
    </row>
    <row r="170" spans="1:12" x14ac:dyDescent="0.2">
      <c r="A170" s="315"/>
      <c r="F170" s="365"/>
      <c r="G170" s="365"/>
      <c r="H170" s="365"/>
      <c r="I170" s="365"/>
      <c r="J170" s="365"/>
      <c r="K170" s="365"/>
      <c r="L170" s="366"/>
    </row>
    <row r="171" spans="1:12" x14ac:dyDescent="0.2">
      <c r="A171" s="315"/>
      <c r="B171" s="121" t="s">
        <v>219</v>
      </c>
      <c r="F171" s="367">
        <v>43750</v>
      </c>
      <c r="G171" s="367">
        <v>55805.555555555555</v>
      </c>
      <c r="H171" s="367">
        <v>57166.666666666664</v>
      </c>
      <c r="I171" s="367">
        <v>58527.777777777781</v>
      </c>
      <c r="J171" s="367">
        <v>58527.777777777781</v>
      </c>
      <c r="K171" s="367">
        <v>62611.111111111109</v>
      </c>
      <c r="L171" s="368">
        <v>18857.222222222223</v>
      </c>
    </row>
    <row r="172" spans="1:12" x14ac:dyDescent="0.2">
      <c r="A172" s="315"/>
      <c r="B172" s="121" t="s">
        <v>172</v>
      </c>
      <c r="F172" s="367">
        <v>43750</v>
      </c>
      <c r="G172" s="367">
        <v>51250</v>
      </c>
      <c r="H172" s="367">
        <v>52500</v>
      </c>
      <c r="I172" s="367">
        <v>53750</v>
      </c>
      <c r="J172" s="367">
        <v>53750</v>
      </c>
      <c r="K172" s="367">
        <v>57500</v>
      </c>
      <c r="L172" s="368">
        <v>17550</v>
      </c>
    </row>
    <row r="173" spans="1:12" x14ac:dyDescent="0.2">
      <c r="A173" s="315"/>
      <c r="B173" s="121" t="s">
        <v>173</v>
      </c>
      <c r="F173" s="367">
        <v>43750</v>
      </c>
      <c r="G173" s="367">
        <v>51250</v>
      </c>
      <c r="H173" s="367">
        <v>52500</v>
      </c>
      <c r="I173" s="367">
        <v>53750</v>
      </c>
      <c r="J173" s="367">
        <v>53750</v>
      </c>
      <c r="K173" s="367">
        <v>57500</v>
      </c>
      <c r="L173" s="368">
        <v>17550</v>
      </c>
    </row>
    <row r="174" spans="1:12" x14ac:dyDescent="0.2">
      <c r="A174" s="315"/>
      <c r="C174" s="121" t="s">
        <v>58</v>
      </c>
      <c r="F174" s="367" t="s">
        <v>448</v>
      </c>
      <c r="G174" s="367" t="s">
        <v>448</v>
      </c>
      <c r="H174" s="367" t="s">
        <v>448</v>
      </c>
      <c r="I174" s="367" t="s">
        <v>448</v>
      </c>
      <c r="J174" s="367" t="s">
        <v>448</v>
      </c>
      <c r="K174" s="367" t="s">
        <v>448</v>
      </c>
      <c r="L174" s="368" t="s">
        <v>448</v>
      </c>
    </row>
    <row r="175" spans="1:12" x14ac:dyDescent="0.2">
      <c r="A175" s="315"/>
      <c r="F175" s="367"/>
      <c r="G175" s="367"/>
      <c r="H175" s="367"/>
      <c r="I175" s="367"/>
      <c r="J175" s="367"/>
      <c r="K175" s="367"/>
      <c r="L175" s="368"/>
    </row>
    <row r="176" spans="1:12" x14ac:dyDescent="0.2">
      <c r="A176" s="315"/>
      <c r="B176" s="121" t="s">
        <v>124</v>
      </c>
      <c r="F176" s="367">
        <v>0</v>
      </c>
      <c r="G176" s="367">
        <v>4555.5555555555547</v>
      </c>
      <c r="H176" s="367">
        <v>4666.6666666666642</v>
      </c>
      <c r="I176" s="367">
        <v>4777.777777777781</v>
      </c>
      <c r="J176" s="367">
        <v>4777.777777777781</v>
      </c>
      <c r="K176" s="367">
        <v>5111.1111111111095</v>
      </c>
      <c r="L176" s="368">
        <v>1307.2222222222226</v>
      </c>
    </row>
    <row r="177" spans="1:12" x14ac:dyDescent="0.2">
      <c r="A177" s="315"/>
      <c r="B177" s="121" t="s">
        <v>59</v>
      </c>
      <c r="F177" s="367">
        <v>0</v>
      </c>
      <c r="G177" s="367">
        <v>0</v>
      </c>
      <c r="H177" s="367">
        <v>0</v>
      </c>
      <c r="I177" s="367">
        <v>0</v>
      </c>
      <c r="J177" s="367">
        <v>0</v>
      </c>
      <c r="K177" s="367">
        <v>0</v>
      </c>
      <c r="L177" s="368">
        <v>0</v>
      </c>
    </row>
    <row r="178" spans="1:12" x14ac:dyDescent="0.2">
      <c r="A178" s="315"/>
      <c r="B178" s="121" t="s">
        <v>60</v>
      </c>
      <c r="F178" s="367">
        <v>0</v>
      </c>
      <c r="G178" s="367">
        <v>0</v>
      </c>
      <c r="H178" s="367">
        <v>0</v>
      </c>
      <c r="I178" s="367">
        <v>0</v>
      </c>
      <c r="J178" s="367">
        <v>0</v>
      </c>
      <c r="K178" s="367">
        <v>0</v>
      </c>
      <c r="L178" s="368">
        <v>0</v>
      </c>
    </row>
    <row r="179" spans="1:12" x14ac:dyDescent="0.2">
      <c r="A179" s="315"/>
      <c r="C179" s="121" t="s">
        <v>61</v>
      </c>
      <c r="F179" s="367">
        <v>0</v>
      </c>
      <c r="G179" s="367">
        <v>4555.5555555555547</v>
      </c>
      <c r="H179" s="367">
        <v>4666.6666666666642</v>
      </c>
      <c r="I179" s="367">
        <v>4777.777777777781</v>
      </c>
      <c r="J179" s="367">
        <v>4777.777777777781</v>
      </c>
      <c r="K179" s="367">
        <v>5111.1111111111095</v>
      </c>
      <c r="L179" s="368">
        <v>1307.2222222222226</v>
      </c>
    </row>
    <row r="180" spans="1:12" x14ac:dyDescent="0.2">
      <c r="A180" s="315"/>
      <c r="F180" s="367"/>
      <c r="G180" s="367"/>
      <c r="H180" s="367"/>
      <c r="I180" s="367"/>
      <c r="J180" s="367"/>
      <c r="K180" s="367"/>
      <c r="L180" s="368"/>
    </row>
    <row r="181" spans="1:12" x14ac:dyDescent="0.2">
      <c r="A181" s="315"/>
      <c r="B181" s="121" t="s">
        <v>248</v>
      </c>
      <c r="F181" s="367">
        <v>1750000</v>
      </c>
      <c r="G181" s="367">
        <v>0</v>
      </c>
      <c r="H181" s="367">
        <v>0</v>
      </c>
      <c r="I181" s="367">
        <v>0</v>
      </c>
      <c r="J181" s="367">
        <v>0</v>
      </c>
      <c r="K181" s="367">
        <v>0</v>
      </c>
      <c r="L181" s="368">
        <v>0</v>
      </c>
    </row>
    <row r="182" spans="1:12" x14ac:dyDescent="0.2">
      <c r="A182" s="315"/>
      <c r="B182" s="34" t="s">
        <v>251</v>
      </c>
      <c r="F182" s="367">
        <v>1750000</v>
      </c>
      <c r="G182" s="367">
        <v>0</v>
      </c>
      <c r="H182" s="367">
        <v>0</v>
      </c>
      <c r="I182" s="367">
        <v>0</v>
      </c>
      <c r="J182" s="367">
        <v>0</v>
      </c>
      <c r="K182" s="367">
        <v>0</v>
      </c>
      <c r="L182" s="368">
        <v>175000</v>
      </c>
    </row>
    <row r="183" spans="1:12" x14ac:dyDescent="0.2">
      <c r="A183" s="315"/>
      <c r="C183" s="121" t="s">
        <v>249</v>
      </c>
      <c r="F183" s="367" t="s">
        <v>448</v>
      </c>
      <c r="G183" s="367" t="s">
        <v>448</v>
      </c>
      <c r="H183" s="367" t="s">
        <v>448</v>
      </c>
      <c r="I183" s="367" t="s">
        <v>448</v>
      </c>
      <c r="J183" s="367" t="s">
        <v>448</v>
      </c>
      <c r="K183" s="367" t="s">
        <v>448</v>
      </c>
      <c r="L183" s="368" t="s">
        <v>448</v>
      </c>
    </row>
    <row r="184" spans="1:12" x14ac:dyDescent="0.2">
      <c r="A184" s="315"/>
      <c r="F184" s="367"/>
      <c r="G184" s="367"/>
      <c r="H184" s="367"/>
      <c r="I184" s="367"/>
      <c r="J184" s="367"/>
      <c r="K184" s="367"/>
      <c r="L184" s="368"/>
    </row>
    <row r="185" spans="1:12" x14ac:dyDescent="0.2">
      <c r="A185" s="315"/>
      <c r="C185" s="126" t="s">
        <v>62</v>
      </c>
      <c r="F185" s="367">
        <v>1793750</v>
      </c>
      <c r="G185" s="367">
        <v>51250</v>
      </c>
      <c r="H185" s="367">
        <v>52500</v>
      </c>
      <c r="I185" s="367">
        <v>53750</v>
      </c>
      <c r="J185" s="367">
        <v>53750</v>
      </c>
      <c r="K185" s="367">
        <v>57500</v>
      </c>
      <c r="L185" s="368">
        <v>192550</v>
      </c>
    </row>
    <row r="186" spans="1:12" ht="13.5" thickBot="1" x14ac:dyDescent="0.25">
      <c r="A186" s="362"/>
      <c r="B186" s="195"/>
      <c r="C186" s="195"/>
      <c r="D186" s="195"/>
      <c r="E186" s="195"/>
      <c r="F186" s="369"/>
      <c r="G186" s="369"/>
      <c r="H186" s="369"/>
      <c r="I186" s="369"/>
      <c r="J186" s="369"/>
      <c r="K186" s="369"/>
      <c r="L186" s="370"/>
    </row>
    <row r="187" spans="1:12" ht="13.5" thickBot="1" x14ac:dyDescent="0.25"/>
    <row r="188" spans="1:12" x14ac:dyDescent="0.2">
      <c r="A188" s="358" t="s">
        <v>375</v>
      </c>
      <c r="B188" s="191"/>
      <c r="C188" s="191"/>
      <c r="D188" s="191"/>
      <c r="E188" s="191"/>
      <c r="F188" s="363" t="s">
        <v>333</v>
      </c>
      <c r="G188" s="363" t="s">
        <v>334</v>
      </c>
      <c r="H188" s="363" t="s">
        <v>335</v>
      </c>
      <c r="I188" s="363" t="s">
        <v>336</v>
      </c>
      <c r="J188" s="363" t="s">
        <v>338</v>
      </c>
      <c r="K188" s="364" t="s">
        <v>337</v>
      </c>
    </row>
    <row r="189" spans="1:12" x14ac:dyDescent="0.2">
      <c r="A189" s="315"/>
      <c r="F189" s="365"/>
      <c r="G189" s="365"/>
      <c r="H189" s="365"/>
      <c r="I189" s="365"/>
      <c r="J189" s="365"/>
      <c r="K189" s="366"/>
    </row>
    <row r="190" spans="1:12" x14ac:dyDescent="0.2">
      <c r="A190" s="315"/>
      <c r="B190" s="121" t="s">
        <v>219</v>
      </c>
      <c r="F190" s="367">
        <v>18763.125</v>
      </c>
      <c r="G190" s="367">
        <v>18520.833333333332</v>
      </c>
      <c r="H190" s="367">
        <v>18520.833333333332</v>
      </c>
      <c r="I190" s="367">
        <v>17671.111111111109</v>
      </c>
      <c r="J190" s="367">
        <v>16916.666666666668</v>
      </c>
      <c r="K190" s="368">
        <v>19843.75</v>
      </c>
    </row>
    <row r="191" spans="1:12" x14ac:dyDescent="0.2">
      <c r="A191" s="315"/>
      <c r="B191" s="121" t="s">
        <v>172</v>
      </c>
      <c r="F191" s="367">
        <v>17465.625</v>
      </c>
      <c r="G191" s="367">
        <v>17237.5</v>
      </c>
      <c r="H191" s="367">
        <v>17237.5</v>
      </c>
      <c r="I191" s="367">
        <v>16450</v>
      </c>
      <c r="J191" s="367">
        <v>15750.000000000002</v>
      </c>
      <c r="K191" s="368">
        <v>18468.75</v>
      </c>
    </row>
    <row r="192" spans="1:12" x14ac:dyDescent="0.2">
      <c r="A192" s="315"/>
      <c r="B192" s="121" t="s">
        <v>173</v>
      </c>
      <c r="F192" s="367">
        <v>17465.625</v>
      </c>
      <c r="G192" s="367">
        <v>17237.5</v>
      </c>
      <c r="H192" s="367">
        <v>17237.5</v>
      </c>
      <c r="I192" s="367">
        <v>16450</v>
      </c>
      <c r="J192" s="367">
        <v>15750.000000000002</v>
      </c>
      <c r="K192" s="368">
        <v>18468.75</v>
      </c>
    </row>
    <row r="193" spans="1:12" x14ac:dyDescent="0.2">
      <c r="A193" s="315"/>
      <c r="C193" s="121" t="s">
        <v>58</v>
      </c>
      <c r="F193" s="367" t="s">
        <v>448</v>
      </c>
      <c r="G193" s="367" t="s">
        <v>448</v>
      </c>
      <c r="H193" s="367" t="s">
        <v>448</v>
      </c>
      <c r="I193" s="367" t="s">
        <v>448</v>
      </c>
      <c r="J193" s="367" t="s">
        <v>448</v>
      </c>
      <c r="K193" s="368" t="s">
        <v>448</v>
      </c>
    </row>
    <row r="194" spans="1:12" x14ac:dyDescent="0.2">
      <c r="A194" s="315"/>
      <c r="F194" s="367"/>
      <c r="G194" s="367"/>
      <c r="H194" s="367"/>
      <c r="I194" s="367"/>
      <c r="J194" s="367"/>
      <c r="K194" s="368"/>
    </row>
    <row r="195" spans="1:12" x14ac:dyDescent="0.2">
      <c r="A195" s="315"/>
      <c r="B195" s="121" t="s">
        <v>124</v>
      </c>
      <c r="F195" s="367">
        <v>1297.5</v>
      </c>
      <c r="G195" s="367">
        <v>1283.3333333333321</v>
      </c>
      <c r="H195" s="367">
        <v>1283.3333333333321</v>
      </c>
      <c r="I195" s="367">
        <v>1221.1111111111095</v>
      </c>
      <c r="J195" s="367">
        <v>1166.6666666666661</v>
      </c>
      <c r="K195" s="368">
        <v>1375</v>
      </c>
    </row>
    <row r="196" spans="1:12" x14ac:dyDescent="0.2">
      <c r="A196" s="315"/>
      <c r="B196" s="121" t="s">
        <v>59</v>
      </c>
      <c r="F196" s="367">
        <v>0</v>
      </c>
      <c r="G196" s="367">
        <v>0</v>
      </c>
      <c r="H196" s="367">
        <v>0</v>
      </c>
      <c r="I196" s="367">
        <v>0</v>
      </c>
      <c r="J196" s="367">
        <v>0</v>
      </c>
      <c r="K196" s="368">
        <v>0</v>
      </c>
    </row>
    <row r="197" spans="1:12" x14ac:dyDescent="0.2">
      <c r="A197" s="315"/>
      <c r="B197" s="121" t="s">
        <v>60</v>
      </c>
      <c r="F197" s="367">
        <v>0</v>
      </c>
      <c r="G197" s="367">
        <v>0</v>
      </c>
      <c r="H197" s="367">
        <v>0</v>
      </c>
      <c r="I197" s="367">
        <v>0</v>
      </c>
      <c r="J197" s="367">
        <v>0</v>
      </c>
      <c r="K197" s="368">
        <v>0</v>
      </c>
    </row>
    <row r="198" spans="1:12" x14ac:dyDescent="0.2">
      <c r="A198" s="315"/>
      <c r="C198" s="121" t="s">
        <v>61</v>
      </c>
      <c r="F198" s="367">
        <v>1297.5</v>
      </c>
      <c r="G198" s="367">
        <v>1283.3333333333321</v>
      </c>
      <c r="H198" s="367">
        <v>1283.3333333333321</v>
      </c>
      <c r="I198" s="367">
        <v>1221.1111111111095</v>
      </c>
      <c r="J198" s="367">
        <v>1166.6666666666661</v>
      </c>
      <c r="K198" s="368">
        <v>1375</v>
      </c>
    </row>
    <row r="199" spans="1:12" x14ac:dyDescent="0.2">
      <c r="A199" s="315"/>
      <c r="F199" s="367"/>
      <c r="G199" s="367"/>
      <c r="H199" s="367"/>
      <c r="I199" s="367"/>
      <c r="J199" s="367"/>
      <c r="K199" s="368"/>
    </row>
    <row r="200" spans="1:12" x14ac:dyDescent="0.2">
      <c r="A200" s="315"/>
      <c r="B200" s="121" t="s">
        <v>248</v>
      </c>
      <c r="F200" s="367">
        <v>0</v>
      </c>
      <c r="G200" s="367">
        <v>0</v>
      </c>
      <c r="H200" s="367">
        <v>0</v>
      </c>
      <c r="I200" s="367">
        <v>0</v>
      </c>
      <c r="J200" s="367">
        <v>0</v>
      </c>
      <c r="K200" s="368">
        <v>0</v>
      </c>
    </row>
    <row r="201" spans="1:12" x14ac:dyDescent="0.2">
      <c r="A201" s="315"/>
      <c r="B201" s="34" t="s">
        <v>251</v>
      </c>
      <c r="F201" s="367">
        <v>170000</v>
      </c>
      <c r="G201" s="367">
        <v>160000</v>
      </c>
      <c r="H201" s="367">
        <v>160000</v>
      </c>
      <c r="I201" s="367">
        <v>155000</v>
      </c>
      <c r="J201" s="367">
        <v>150000</v>
      </c>
      <c r="K201" s="368">
        <v>160000</v>
      </c>
    </row>
    <row r="202" spans="1:12" x14ac:dyDescent="0.2">
      <c r="A202" s="315"/>
      <c r="C202" s="121" t="s">
        <v>249</v>
      </c>
      <c r="F202" s="367" t="s">
        <v>448</v>
      </c>
      <c r="G202" s="367" t="s">
        <v>448</v>
      </c>
      <c r="H202" s="367" t="s">
        <v>448</v>
      </c>
      <c r="I202" s="367" t="s">
        <v>448</v>
      </c>
      <c r="J202" s="367" t="s">
        <v>448</v>
      </c>
      <c r="K202" s="368" t="s">
        <v>448</v>
      </c>
    </row>
    <row r="203" spans="1:12" x14ac:dyDescent="0.2">
      <c r="A203" s="315"/>
      <c r="F203" s="367"/>
      <c r="G203" s="367"/>
      <c r="H203" s="367"/>
      <c r="I203" s="367"/>
      <c r="J203" s="367"/>
      <c r="K203" s="368"/>
    </row>
    <row r="204" spans="1:12" x14ac:dyDescent="0.2">
      <c r="A204" s="315"/>
      <c r="C204" s="126" t="s">
        <v>62</v>
      </c>
      <c r="F204" s="367">
        <v>187465.625</v>
      </c>
      <c r="G204" s="367">
        <v>177237.5</v>
      </c>
      <c r="H204" s="367">
        <v>177237.5</v>
      </c>
      <c r="I204" s="367">
        <v>171450</v>
      </c>
      <c r="J204" s="367">
        <v>165750</v>
      </c>
      <c r="K204" s="368">
        <v>178468.75</v>
      </c>
    </row>
    <row r="205" spans="1:12" ht="13.5" thickBot="1" x14ac:dyDescent="0.25">
      <c r="A205" s="362"/>
      <c r="B205" s="195"/>
      <c r="C205" s="195"/>
      <c r="D205" s="195"/>
      <c r="E205" s="195"/>
      <c r="F205" s="369"/>
      <c r="G205" s="369"/>
      <c r="H205" s="369"/>
      <c r="I205" s="369"/>
      <c r="J205" s="369"/>
      <c r="K205" s="370"/>
    </row>
    <row r="206" spans="1:12" ht="13.5" thickBot="1" x14ac:dyDescent="0.25"/>
    <row r="207" spans="1:12" x14ac:dyDescent="0.2">
      <c r="A207" s="358" t="s">
        <v>376</v>
      </c>
      <c r="B207" s="191"/>
      <c r="C207" s="191"/>
      <c r="D207" s="191"/>
      <c r="E207" s="191"/>
      <c r="F207" s="363" t="s">
        <v>359</v>
      </c>
      <c r="G207" s="363" t="s">
        <v>346</v>
      </c>
      <c r="H207" s="363" t="s">
        <v>347</v>
      </c>
      <c r="I207" s="363" t="s">
        <v>348</v>
      </c>
      <c r="J207" s="363" t="s">
        <v>349</v>
      </c>
      <c r="K207" s="363" t="s">
        <v>350</v>
      </c>
      <c r="L207" s="364" t="s">
        <v>351</v>
      </c>
    </row>
    <row r="208" spans="1:12" x14ac:dyDescent="0.2">
      <c r="A208" s="315"/>
      <c r="F208" s="365"/>
      <c r="G208" s="365"/>
      <c r="H208" s="365"/>
      <c r="I208" s="365"/>
      <c r="J208" s="365"/>
      <c r="K208" s="365"/>
      <c r="L208" s="366"/>
    </row>
    <row r="209" spans="1:12" x14ac:dyDescent="0.2">
      <c r="A209" s="315"/>
      <c r="B209" s="121" t="s">
        <v>219</v>
      </c>
      <c r="F209" s="367">
        <v>65333.333333333336</v>
      </c>
      <c r="G209" s="367">
        <v>85750</v>
      </c>
      <c r="H209" s="367">
        <v>91194.444444444438</v>
      </c>
      <c r="I209" s="367">
        <v>93916.666666666672</v>
      </c>
      <c r="J209" s="367">
        <v>100722.22222222222</v>
      </c>
      <c r="K209" s="367">
        <v>106166.66666666667</v>
      </c>
      <c r="L209" s="368">
        <v>51260.416666666664</v>
      </c>
    </row>
    <row r="210" spans="1:12" x14ac:dyDescent="0.2">
      <c r="A210" s="315"/>
      <c r="B210" s="121" t="s">
        <v>172</v>
      </c>
      <c r="F210" s="367">
        <v>60000</v>
      </c>
      <c r="G210" s="367">
        <v>78750</v>
      </c>
      <c r="H210" s="367">
        <v>83750</v>
      </c>
      <c r="I210" s="367">
        <v>86250</v>
      </c>
      <c r="J210" s="367">
        <v>92500</v>
      </c>
      <c r="K210" s="367">
        <v>97500</v>
      </c>
      <c r="L210" s="368">
        <v>47718.75</v>
      </c>
    </row>
    <row r="211" spans="1:12" x14ac:dyDescent="0.2">
      <c r="A211" s="315"/>
      <c r="B211" s="121" t="s">
        <v>173</v>
      </c>
      <c r="F211" s="367">
        <v>60000</v>
      </c>
      <c r="G211" s="367">
        <v>78750</v>
      </c>
      <c r="H211" s="367">
        <v>83750</v>
      </c>
      <c r="I211" s="367">
        <v>86250</v>
      </c>
      <c r="J211" s="367">
        <v>92500</v>
      </c>
      <c r="K211" s="367">
        <v>97500</v>
      </c>
      <c r="L211" s="368">
        <v>47718.75</v>
      </c>
    </row>
    <row r="212" spans="1:12" x14ac:dyDescent="0.2">
      <c r="A212" s="315"/>
      <c r="C212" s="121" t="s">
        <v>58</v>
      </c>
      <c r="F212" s="367" t="s">
        <v>448</v>
      </c>
      <c r="G212" s="367" t="s">
        <v>448</v>
      </c>
      <c r="H212" s="367" t="s">
        <v>448</v>
      </c>
      <c r="I212" s="367" t="s">
        <v>448</v>
      </c>
      <c r="J212" s="367" t="s">
        <v>448</v>
      </c>
      <c r="K212" s="367" t="s">
        <v>448</v>
      </c>
      <c r="L212" s="368" t="s">
        <v>448</v>
      </c>
    </row>
    <row r="213" spans="1:12" x14ac:dyDescent="0.2">
      <c r="A213" s="315"/>
      <c r="F213" s="367"/>
      <c r="G213" s="367"/>
      <c r="H213" s="367"/>
      <c r="I213" s="367"/>
      <c r="J213" s="367"/>
      <c r="K213" s="367"/>
      <c r="L213" s="368"/>
    </row>
    <row r="214" spans="1:12" x14ac:dyDescent="0.2">
      <c r="A214" s="315"/>
      <c r="B214" s="121" t="s">
        <v>124</v>
      </c>
      <c r="F214" s="367">
        <v>5333.3333333333358</v>
      </c>
      <c r="G214" s="367">
        <v>7000</v>
      </c>
      <c r="H214" s="367">
        <v>7444.444444444438</v>
      </c>
      <c r="I214" s="367">
        <v>7666.6666666666715</v>
      </c>
      <c r="J214" s="367">
        <v>8222.222222222219</v>
      </c>
      <c r="K214" s="367">
        <v>8666.6666666666715</v>
      </c>
      <c r="L214" s="368">
        <v>3541.6666666666642</v>
      </c>
    </row>
    <row r="215" spans="1:12" x14ac:dyDescent="0.2">
      <c r="A215" s="315"/>
      <c r="B215" s="121" t="s">
        <v>59</v>
      </c>
      <c r="F215" s="367">
        <v>0</v>
      </c>
      <c r="G215" s="367">
        <v>0</v>
      </c>
      <c r="H215" s="367">
        <v>0</v>
      </c>
      <c r="I215" s="367">
        <v>0</v>
      </c>
      <c r="J215" s="367">
        <v>0</v>
      </c>
      <c r="K215" s="367">
        <v>0</v>
      </c>
      <c r="L215" s="368">
        <v>0</v>
      </c>
    </row>
    <row r="216" spans="1:12" x14ac:dyDescent="0.2">
      <c r="A216" s="315"/>
      <c r="B216" s="121" t="s">
        <v>60</v>
      </c>
      <c r="F216" s="367">
        <v>0</v>
      </c>
      <c r="G216" s="367">
        <v>0</v>
      </c>
      <c r="H216" s="367">
        <v>0</v>
      </c>
      <c r="I216" s="367">
        <v>0</v>
      </c>
      <c r="J216" s="367">
        <v>0</v>
      </c>
      <c r="K216" s="367">
        <v>0</v>
      </c>
      <c r="L216" s="368">
        <v>0</v>
      </c>
    </row>
    <row r="217" spans="1:12" x14ac:dyDescent="0.2">
      <c r="A217" s="315"/>
      <c r="C217" s="121" t="s">
        <v>61</v>
      </c>
      <c r="F217" s="367">
        <v>5333.3333333333358</v>
      </c>
      <c r="G217" s="367">
        <v>7000</v>
      </c>
      <c r="H217" s="367">
        <v>7444.444444444438</v>
      </c>
      <c r="I217" s="367">
        <v>7666.6666666666715</v>
      </c>
      <c r="J217" s="367">
        <v>8222.222222222219</v>
      </c>
      <c r="K217" s="367">
        <v>8666.6666666666715</v>
      </c>
      <c r="L217" s="368">
        <v>3541.6666666666642</v>
      </c>
    </row>
    <row r="218" spans="1:12" x14ac:dyDescent="0.2">
      <c r="A218" s="315"/>
      <c r="F218" s="367"/>
      <c r="G218" s="367"/>
      <c r="H218" s="367"/>
      <c r="I218" s="367"/>
      <c r="J218" s="367"/>
      <c r="K218" s="367"/>
      <c r="L218" s="368"/>
    </row>
    <row r="219" spans="1:12" x14ac:dyDescent="0.2">
      <c r="A219" s="315"/>
      <c r="B219" s="121" t="s">
        <v>248</v>
      </c>
      <c r="F219" s="367">
        <v>0</v>
      </c>
      <c r="G219" s="367">
        <v>0</v>
      </c>
      <c r="H219" s="367">
        <v>0</v>
      </c>
      <c r="I219" s="367">
        <v>0</v>
      </c>
      <c r="J219" s="367">
        <v>0</v>
      </c>
      <c r="K219" s="367">
        <v>0</v>
      </c>
      <c r="L219" s="368">
        <v>0</v>
      </c>
    </row>
    <row r="220" spans="1:12" x14ac:dyDescent="0.2">
      <c r="A220" s="315"/>
      <c r="B220" s="34" t="s">
        <v>251</v>
      </c>
      <c r="F220" s="367">
        <v>0</v>
      </c>
      <c r="G220" s="367">
        <v>0</v>
      </c>
      <c r="H220" s="367">
        <v>0</v>
      </c>
      <c r="I220" s="367">
        <v>0</v>
      </c>
      <c r="J220" s="367">
        <v>0</v>
      </c>
      <c r="K220" s="367">
        <v>0</v>
      </c>
      <c r="L220" s="368">
        <v>420000</v>
      </c>
    </row>
    <row r="221" spans="1:12" x14ac:dyDescent="0.2">
      <c r="A221" s="315"/>
      <c r="C221" s="121" t="s">
        <v>249</v>
      </c>
      <c r="F221" s="367" t="s">
        <v>448</v>
      </c>
      <c r="G221" s="367" t="s">
        <v>448</v>
      </c>
      <c r="H221" s="367" t="s">
        <v>448</v>
      </c>
      <c r="I221" s="367" t="s">
        <v>448</v>
      </c>
      <c r="J221" s="367" t="s">
        <v>448</v>
      </c>
      <c r="K221" s="367" t="s">
        <v>448</v>
      </c>
      <c r="L221" s="368" t="s">
        <v>448</v>
      </c>
    </row>
    <row r="222" spans="1:12" x14ac:dyDescent="0.2">
      <c r="A222" s="315"/>
      <c r="F222" s="367"/>
      <c r="G222" s="367"/>
      <c r="H222" s="367"/>
      <c r="I222" s="367"/>
      <c r="J222" s="367"/>
      <c r="K222" s="367"/>
      <c r="L222" s="368"/>
    </row>
    <row r="223" spans="1:12" x14ac:dyDescent="0.2">
      <c r="A223" s="315"/>
      <c r="C223" s="126" t="s">
        <v>62</v>
      </c>
      <c r="F223" s="367">
        <v>60000</v>
      </c>
      <c r="G223" s="367">
        <v>78750</v>
      </c>
      <c r="H223" s="367">
        <v>83750</v>
      </c>
      <c r="I223" s="367">
        <v>86250</v>
      </c>
      <c r="J223" s="367">
        <v>92500</v>
      </c>
      <c r="K223" s="367">
        <v>97500</v>
      </c>
      <c r="L223" s="368">
        <v>467718.75</v>
      </c>
    </row>
    <row r="224" spans="1:12" ht="13.5" thickBot="1" x14ac:dyDescent="0.25">
      <c r="A224" s="362"/>
      <c r="B224" s="195"/>
      <c r="C224" s="195"/>
      <c r="D224" s="195"/>
      <c r="E224" s="195"/>
      <c r="F224" s="369"/>
      <c r="G224" s="369"/>
      <c r="H224" s="369"/>
      <c r="I224" s="369"/>
      <c r="J224" s="369"/>
      <c r="K224" s="369"/>
      <c r="L224" s="370"/>
    </row>
    <row r="225" spans="1:11" ht="13.5" thickBot="1" x14ac:dyDescent="0.25"/>
    <row r="226" spans="1:11" x14ac:dyDescent="0.2">
      <c r="A226" s="358" t="s">
        <v>376</v>
      </c>
      <c r="B226" s="191"/>
      <c r="C226" s="191"/>
      <c r="D226" s="191"/>
      <c r="E226" s="191"/>
      <c r="F226" s="363" t="s">
        <v>352</v>
      </c>
      <c r="G226" s="363" t="s">
        <v>353</v>
      </c>
      <c r="H226" s="363" t="s">
        <v>354</v>
      </c>
      <c r="I226" s="363" t="s">
        <v>355</v>
      </c>
      <c r="J226" s="363" t="s">
        <v>356</v>
      </c>
      <c r="K226" s="364"/>
    </row>
    <row r="227" spans="1:11" x14ac:dyDescent="0.2">
      <c r="A227" s="315"/>
      <c r="F227" s="365"/>
      <c r="G227" s="365"/>
      <c r="H227" s="365"/>
      <c r="I227" s="365"/>
      <c r="J227" s="365"/>
      <c r="K227" s="366"/>
    </row>
    <row r="228" spans="1:11" x14ac:dyDescent="0.2">
      <c r="A228" s="315"/>
      <c r="B228" s="121" t="s">
        <v>219</v>
      </c>
      <c r="F228" s="367">
        <v>54786.666666666664</v>
      </c>
      <c r="G228" s="367">
        <v>54786.666666666664</v>
      </c>
      <c r="H228" s="367">
        <v>49522.222222222219</v>
      </c>
      <c r="I228" s="367">
        <v>42968.888888888891</v>
      </c>
      <c r="J228" s="367">
        <v>34482.222222222219</v>
      </c>
      <c r="K228" s="368"/>
    </row>
    <row r="229" spans="1:11" x14ac:dyDescent="0.2">
      <c r="A229" s="315"/>
      <c r="B229" s="121" t="s">
        <v>172</v>
      </c>
      <c r="F229" s="367">
        <v>51000</v>
      </c>
      <c r="G229" s="367">
        <v>51000</v>
      </c>
      <c r="H229" s="367">
        <v>46100</v>
      </c>
      <c r="I229" s="367">
        <v>40000</v>
      </c>
      <c r="J229" s="367">
        <v>32100</v>
      </c>
      <c r="K229" s="368"/>
    </row>
    <row r="230" spans="1:11" x14ac:dyDescent="0.2">
      <c r="A230" s="315"/>
      <c r="B230" s="121" t="s">
        <v>173</v>
      </c>
      <c r="F230" s="367">
        <v>51000</v>
      </c>
      <c r="G230" s="367">
        <v>51000</v>
      </c>
      <c r="H230" s="367">
        <v>46100</v>
      </c>
      <c r="I230" s="367">
        <v>40000</v>
      </c>
      <c r="J230" s="367">
        <v>32100</v>
      </c>
      <c r="K230" s="368"/>
    </row>
    <row r="231" spans="1:11" x14ac:dyDescent="0.2">
      <c r="A231" s="315"/>
      <c r="C231" s="121" t="s">
        <v>58</v>
      </c>
      <c r="F231" s="367" t="s">
        <v>448</v>
      </c>
      <c r="G231" s="367" t="s">
        <v>448</v>
      </c>
      <c r="H231" s="367" t="s">
        <v>448</v>
      </c>
      <c r="I231" s="367" t="s">
        <v>448</v>
      </c>
      <c r="J231" s="367" t="s">
        <v>448</v>
      </c>
      <c r="K231" s="368"/>
    </row>
    <row r="232" spans="1:11" x14ac:dyDescent="0.2">
      <c r="A232" s="315"/>
      <c r="F232" s="367"/>
      <c r="G232" s="367"/>
      <c r="H232" s="367"/>
      <c r="I232" s="367"/>
      <c r="J232" s="367"/>
      <c r="K232" s="368"/>
    </row>
    <row r="233" spans="1:11" x14ac:dyDescent="0.2">
      <c r="A233" s="315"/>
      <c r="B233" s="121" t="s">
        <v>124</v>
      </c>
      <c r="F233" s="367">
        <v>3786.6666666666642</v>
      </c>
      <c r="G233" s="367">
        <v>3786.6666666666642</v>
      </c>
      <c r="H233" s="367">
        <v>3422.222222222219</v>
      </c>
      <c r="I233" s="367">
        <v>2968.8888888888905</v>
      </c>
      <c r="J233" s="367">
        <v>2382.222222222219</v>
      </c>
      <c r="K233" s="368"/>
    </row>
    <row r="234" spans="1:11" x14ac:dyDescent="0.2">
      <c r="A234" s="315"/>
      <c r="B234" s="121" t="s">
        <v>59</v>
      </c>
      <c r="F234" s="367">
        <v>0</v>
      </c>
      <c r="G234" s="367">
        <v>0</v>
      </c>
      <c r="H234" s="367">
        <v>0</v>
      </c>
      <c r="I234" s="367">
        <v>0</v>
      </c>
      <c r="J234" s="367">
        <v>0</v>
      </c>
      <c r="K234" s="368"/>
    </row>
    <row r="235" spans="1:11" x14ac:dyDescent="0.2">
      <c r="A235" s="315"/>
      <c r="B235" s="121" t="s">
        <v>60</v>
      </c>
      <c r="F235" s="367">
        <v>0</v>
      </c>
      <c r="G235" s="367">
        <v>0</v>
      </c>
      <c r="H235" s="367">
        <v>0</v>
      </c>
      <c r="I235" s="367">
        <v>0</v>
      </c>
      <c r="J235" s="367">
        <v>0</v>
      </c>
      <c r="K235" s="368"/>
    </row>
    <row r="236" spans="1:11" x14ac:dyDescent="0.2">
      <c r="A236" s="315"/>
      <c r="C236" s="121" t="s">
        <v>61</v>
      </c>
      <c r="F236" s="367">
        <v>3786.6666666666642</v>
      </c>
      <c r="G236" s="367">
        <v>3786.6666666666642</v>
      </c>
      <c r="H236" s="367">
        <v>3422.222222222219</v>
      </c>
      <c r="I236" s="367">
        <v>2968.8888888888905</v>
      </c>
      <c r="J236" s="367">
        <v>2382.222222222219</v>
      </c>
      <c r="K236" s="368"/>
    </row>
    <row r="237" spans="1:11" x14ac:dyDescent="0.2">
      <c r="A237" s="315"/>
      <c r="F237" s="367"/>
      <c r="G237" s="367"/>
      <c r="H237" s="367"/>
      <c r="I237" s="367"/>
      <c r="J237" s="367"/>
      <c r="K237" s="368"/>
    </row>
    <row r="238" spans="1:11" x14ac:dyDescent="0.2">
      <c r="A238" s="315"/>
      <c r="B238" s="121" t="s">
        <v>248</v>
      </c>
      <c r="F238" s="367">
        <v>0</v>
      </c>
      <c r="G238" s="367">
        <v>0</v>
      </c>
      <c r="H238" s="367">
        <v>0</v>
      </c>
      <c r="I238" s="367">
        <v>0</v>
      </c>
      <c r="J238" s="367">
        <v>0</v>
      </c>
      <c r="K238" s="368"/>
    </row>
    <row r="239" spans="1:11" x14ac:dyDescent="0.2">
      <c r="A239" s="315"/>
      <c r="B239" s="34" t="s">
        <v>251</v>
      </c>
      <c r="F239" s="367">
        <v>420000</v>
      </c>
      <c r="G239" s="367">
        <v>420000</v>
      </c>
      <c r="H239" s="367">
        <v>380000</v>
      </c>
      <c r="I239" s="367">
        <v>330000</v>
      </c>
      <c r="J239" s="367">
        <v>265000</v>
      </c>
      <c r="K239" s="368"/>
    </row>
    <row r="240" spans="1:11" x14ac:dyDescent="0.2">
      <c r="A240" s="315"/>
      <c r="C240" s="121" t="s">
        <v>249</v>
      </c>
      <c r="F240" s="367" t="s">
        <v>448</v>
      </c>
      <c r="G240" s="367" t="s">
        <v>448</v>
      </c>
      <c r="H240" s="367" t="s">
        <v>448</v>
      </c>
      <c r="I240" s="367" t="s">
        <v>448</v>
      </c>
      <c r="J240" s="367" t="s">
        <v>448</v>
      </c>
      <c r="K240" s="368"/>
    </row>
    <row r="241" spans="1:11" x14ac:dyDescent="0.2">
      <c r="A241" s="315"/>
      <c r="F241" s="367"/>
      <c r="G241" s="367"/>
      <c r="H241" s="367"/>
      <c r="I241" s="367"/>
      <c r="J241" s="367"/>
      <c r="K241" s="368"/>
    </row>
    <row r="242" spans="1:11" x14ac:dyDescent="0.2">
      <c r="A242" s="315"/>
      <c r="C242" s="126" t="s">
        <v>62</v>
      </c>
      <c r="F242" s="367">
        <v>471000</v>
      </c>
      <c r="G242" s="367">
        <v>471000</v>
      </c>
      <c r="H242" s="367">
        <v>426100</v>
      </c>
      <c r="I242" s="367">
        <v>370000</v>
      </c>
      <c r="J242" s="367">
        <v>297100</v>
      </c>
      <c r="K242" s="368"/>
    </row>
    <row r="243" spans="1:11" ht="13.5" thickBot="1" x14ac:dyDescent="0.25">
      <c r="A243" s="362"/>
      <c r="B243" s="195"/>
      <c r="C243" s="195"/>
      <c r="D243" s="195"/>
      <c r="E243" s="195"/>
      <c r="F243" s="369"/>
      <c r="G243" s="369"/>
      <c r="H243" s="369"/>
      <c r="I243" s="369"/>
      <c r="J243" s="369"/>
      <c r="K243" s="370"/>
    </row>
    <row r="244" spans="1:11" ht="13.5" thickBot="1" x14ac:dyDescent="0.25"/>
    <row r="245" spans="1:11" x14ac:dyDescent="0.2">
      <c r="A245" s="358" t="s">
        <v>377</v>
      </c>
      <c r="B245" s="191"/>
      <c r="C245" s="191"/>
      <c r="D245" s="191"/>
      <c r="E245" s="191"/>
      <c r="F245" s="371" t="s">
        <v>357</v>
      </c>
    </row>
    <row r="246" spans="1:11" x14ac:dyDescent="0.2">
      <c r="A246" s="315"/>
      <c r="F246" s="366"/>
    </row>
    <row r="247" spans="1:11" x14ac:dyDescent="0.2">
      <c r="A247" s="315"/>
      <c r="B247" s="121" t="s">
        <v>219</v>
      </c>
      <c r="F247" s="368">
        <v>198450</v>
      </c>
    </row>
    <row r="248" spans="1:11" x14ac:dyDescent="0.2">
      <c r="A248" s="315"/>
      <c r="B248" s="121" t="s">
        <v>172</v>
      </c>
      <c r="F248" s="368">
        <v>182250</v>
      </c>
    </row>
    <row r="249" spans="1:11" x14ac:dyDescent="0.2">
      <c r="A249" s="315"/>
      <c r="B249" s="121" t="s">
        <v>173</v>
      </c>
      <c r="F249" s="368">
        <v>182250</v>
      </c>
    </row>
    <row r="250" spans="1:11" x14ac:dyDescent="0.2">
      <c r="A250" s="315"/>
      <c r="C250" s="121" t="s">
        <v>58</v>
      </c>
      <c r="F250" s="368" t="s">
        <v>448</v>
      </c>
    </row>
    <row r="251" spans="1:11" x14ac:dyDescent="0.2">
      <c r="A251" s="315"/>
      <c r="F251" s="368"/>
    </row>
    <row r="252" spans="1:11" x14ac:dyDescent="0.2">
      <c r="A252" s="315"/>
      <c r="B252" s="121" t="s">
        <v>124</v>
      </c>
      <c r="F252" s="368">
        <v>16200</v>
      </c>
    </row>
    <row r="253" spans="1:11" x14ac:dyDescent="0.2">
      <c r="A253" s="315"/>
      <c r="B253" s="121" t="s">
        <v>59</v>
      </c>
      <c r="F253" s="368">
        <v>0</v>
      </c>
    </row>
    <row r="254" spans="1:11" x14ac:dyDescent="0.2">
      <c r="A254" s="315"/>
      <c r="B254" s="121" t="s">
        <v>60</v>
      </c>
      <c r="F254" s="368">
        <v>0</v>
      </c>
    </row>
    <row r="255" spans="1:11" x14ac:dyDescent="0.2">
      <c r="A255" s="315"/>
      <c r="C255" s="121" t="s">
        <v>61</v>
      </c>
      <c r="F255" s="368">
        <v>16200</v>
      </c>
    </row>
    <row r="256" spans="1:11" x14ac:dyDescent="0.2">
      <c r="A256" s="315"/>
      <c r="F256" s="368"/>
    </row>
    <row r="257" spans="1:12" x14ac:dyDescent="0.2">
      <c r="A257" s="315"/>
      <c r="B257" s="121" t="s">
        <v>248</v>
      </c>
      <c r="F257" s="368">
        <v>0</v>
      </c>
    </row>
    <row r="258" spans="1:12" x14ac:dyDescent="0.2">
      <c r="A258" s="315"/>
      <c r="B258" s="34" t="s">
        <v>251</v>
      </c>
      <c r="F258" s="368">
        <v>0</v>
      </c>
    </row>
    <row r="259" spans="1:12" x14ac:dyDescent="0.2">
      <c r="A259" s="315"/>
      <c r="C259" s="121" t="s">
        <v>249</v>
      </c>
      <c r="F259" s="368" t="s">
        <v>448</v>
      </c>
    </row>
    <row r="260" spans="1:12" x14ac:dyDescent="0.2">
      <c r="A260" s="315"/>
      <c r="F260" s="368"/>
    </row>
    <row r="261" spans="1:12" x14ac:dyDescent="0.2">
      <c r="A261" s="315"/>
      <c r="C261" s="126" t="s">
        <v>62</v>
      </c>
      <c r="F261" s="368">
        <v>182250</v>
      </c>
    </row>
    <row r="262" spans="1:12" ht="13.5" thickBot="1" x14ac:dyDescent="0.25">
      <c r="A262" s="362"/>
      <c r="B262" s="195"/>
      <c r="C262" s="195"/>
      <c r="D262" s="195"/>
      <c r="E262" s="195"/>
      <c r="F262" s="370"/>
    </row>
    <row r="263" spans="1:12" ht="13.5" thickBot="1" x14ac:dyDescent="0.25"/>
    <row r="264" spans="1:12" x14ac:dyDescent="0.2">
      <c r="A264" s="358" t="s">
        <v>396</v>
      </c>
      <c r="B264" s="191"/>
      <c r="C264" s="191"/>
      <c r="D264" s="191"/>
      <c r="E264" s="191"/>
      <c r="F264" s="363" t="s">
        <v>382</v>
      </c>
      <c r="G264" s="363" t="s">
        <v>383</v>
      </c>
      <c r="H264" s="363" t="s">
        <v>384</v>
      </c>
      <c r="I264" s="363" t="s">
        <v>385</v>
      </c>
      <c r="J264" s="363" t="s">
        <v>386</v>
      </c>
      <c r="K264" s="363" t="s">
        <v>387</v>
      </c>
      <c r="L264" s="364" t="s">
        <v>388</v>
      </c>
    </row>
    <row r="265" spans="1:12" x14ac:dyDescent="0.2">
      <c r="A265" s="315"/>
      <c r="F265" s="365"/>
      <c r="G265" s="365"/>
      <c r="H265" s="365"/>
      <c r="I265" s="365"/>
      <c r="J265" s="365"/>
      <c r="K265" s="365"/>
      <c r="L265" s="366"/>
    </row>
    <row r="266" spans="1:12" x14ac:dyDescent="0.2">
      <c r="A266" s="315"/>
      <c r="B266" s="121" t="s">
        <v>219</v>
      </c>
      <c r="F266" s="367">
        <v>36341.666666666664</v>
      </c>
      <c r="G266" s="367">
        <v>57166.666666666664</v>
      </c>
      <c r="H266" s="367">
        <v>62883.333333333336</v>
      </c>
      <c r="I266" s="367">
        <v>65333.333333333336</v>
      </c>
      <c r="J266" s="367">
        <v>74861.111111111109</v>
      </c>
      <c r="K266" s="367">
        <v>78944.444444444438</v>
      </c>
      <c r="L266" s="368">
        <v>52767.916666666664</v>
      </c>
    </row>
    <row r="267" spans="1:12" x14ac:dyDescent="0.2">
      <c r="A267" s="315"/>
      <c r="B267" s="121" t="s">
        <v>172</v>
      </c>
      <c r="F267" s="367">
        <v>33375</v>
      </c>
      <c r="G267" s="367">
        <v>52500</v>
      </c>
      <c r="H267" s="367">
        <v>57750</v>
      </c>
      <c r="I267" s="367">
        <v>60000</v>
      </c>
      <c r="J267" s="367">
        <v>68750</v>
      </c>
      <c r="K267" s="367">
        <v>72500</v>
      </c>
      <c r="L267" s="368">
        <v>49118.75</v>
      </c>
    </row>
    <row r="268" spans="1:12" x14ac:dyDescent="0.2">
      <c r="A268" s="315"/>
      <c r="B268" s="121" t="s">
        <v>173</v>
      </c>
      <c r="F268" s="367">
        <v>33375</v>
      </c>
      <c r="G268" s="367">
        <v>52500</v>
      </c>
      <c r="H268" s="367">
        <v>57750</v>
      </c>
      <c r="I268" s="367">
        <v>60000</v>
      </c>
      <c r="J268" s="367">
        <v>68750</v>
      </c>
      <c r="K268" s="367">
        <v>72500</v>
      </c>
      <c r="L268" s="368">
        <v>49118.75</v>
      </c>
    </row>
    <row r="269" spans="1:12" x14ac:dyDescent="0.2">
      <c r="A269" s="315"/>
      <c r="C269" s="121" t="s">
        <v>58</v>
      </c>
      <c r="F269" s="367" t="s">
        <v>448</v>
      </c>
      <c r="G269" s="367" t="s">
        <v>448</v>
      </c>
      <c r="H269" s="367" t="s">
        <v>448</v>
      </c>
      <c r="I269" s="367" t="s">
        <v>448</v>
      </c>
      <c r="J269" s="367" t="s">
        <v>448</v>
      </c>
      <c r="K269" s="367" t="s">
        <v>448</v>
      </c>
      <c r="L269" s="368" t="s">
        <v>448</v>
      </c>
    </row>
    <row r="270" spans="1:12" x14ac:dyDescent="0.2">
      <c r="A270" s="315"/>
      <c r="F270" s="367"/>
      <c r="G270" s="367"/>
      <c r="H270" s="367"/>
      <c r="I270" s="367"/>
      <c r="J270" s="367"/>
      <c r="K270" s="367"/>
      <c r="L270" s="368"/>
    </row>
    <row r="271" spans="1:12" x14ac:dyDescent="0.2">
      <c r="A271" s="315"/>
      <c r="B271" s="121" t="s">
        <v>124</v>
      </c>
      <c r="F271" s="367">
        <v>2966.6666666666642</v>
      </c>
      <c r="G271" s="367">
        <v>4666.6666666666642</v>
      </c>
      <c r="H271" s="367">
        <v>5133.3333333333358</v>
      </c>
      <c r="I271" s="367">
        <v>5333.3333333333358</v>
      </c>
      <c r="J271" s="367">
        <v>6111.1111111111095</v>
      </c>
      <c r="K271" s="367">
        <v>6444.444444444438</v>
      </c>
      <c r="L271" s="368">
        <v>3649.1666666666642</v>
      </c>
    </row>
    <row r="272" spans="1:12" x14ac:dyDescent="0.2">
      <c r="A272" s="315"/>
      <c r="B272" s="121" t="s">
        <v>59</v>
      </c>
      <c r="F272" s="367">
        <v>0</v>
      </c>
      <c r="G272" s="367">
        <v>0</v>
      </c>
      <c r="H272" s="367">
        <v>0</v>
      </c>
      <c r="I272" s="367">
        <v>0</v>
      </c>
      <c r="J272" s="367">
        <v>0</v>
      </c>
      <c r="K272" s="367">
        <v>0</v>
      </c>
      <c r="L272" s="368">
        <v>0</v>
      </c>
    </row>
    <row r="273" spans="1:12" x14ac:dyDescent="0.2">
      <c r="A273" s="315"/>
      <c r="B273" s="121" t="s">
        <v>60</v>
      </c>
      <c r="F273" s="367">
        <v>0</v>
      </c>
      <c r="G273" s="367">
        <v>0</v>
      </c>
      <c r="H273" s="367">
        <v>0</v>
      </c>
      <c r="I273" s="367">
        <v>0</v>
      </c>
      <c r="J273" s="367">
        <v>0</v>
      </c>
      <c r="K273" s="367">
        <v>0</v>
      </c>
      <c r="L273" s="368">
        <v>0</v>
      </c>
    </row>
    <row r="274" spans="1:12" x14ac:dyDescent="0.2">
      <c r="A274" s="315"/>
      <c r="C274" s="121" t="s">
        <v>61</v>
      </c>
      <c r="F274" s="367">
        <v>2966.6666666666642</v>
      </c>
      <c r="G274" s="367">
        <v>4666.6666666666642</v>
      </c>
      <c r="H274" s="367">
        <v>5133.3333333333358</v>
      </c>
      <c r="I274" s="367">
        <v>5333.3333333333358</v>
      </c>
      <c r="J274" s="367">
        <v>6111.1111111111095</v>
      </c>
      <c r="K274" s="367">
        <v>6444.444444444438</v>
      </c>
      <c r="L274" s="368">
        <v>3649.1666666666642</v>
      </c>
    </row>
    <row r="275" spans="1:12" x14ac:dyDescent="0.2">
      <c r="A275" s="315"/>
      <c r="F275" s="367"/>
      <c r="G275" s="367"/>
      <c r="H275" s="367"/>
      <c r="I275" s="367"/>
      <c r="J275" s="367"/>
      <c r="K275" s="367"/>
      <c r="L275" s="368"/>
    </row>
    <row r="276" spans="1:12" x14ac:dyDescent="0.2">
      <c r="A276" s="315"/>
      <c r="B276" s="121" t="s">
        <v>248</v>
      </c>
      <c r="F276" s="367">
        <v>0</v>
      </c>
      <c r="G276" s="367">
        <v>0</v>
      </c>
      <c r="H276" s="367">
        <v>0</v>
      </c>
      <c r="I276" s="367">
        <v>0</v>
      </c>
      <c r="J276" s="367">
        <v>0</v>
      </c>
      <c r="K276" s="367">
        <v>0</v>
      </c>
      <c r="L276" s="368">
        <v>0</v>
      </c>
    </row>
    <row r="277" spans="1:12" x14ac:dyDescent="0.2">
      <c r="A277" s="315"/>
      <c r="B277" s="34" t="s">
        <v>251</v>
      </c>
      <c r="F277" s="367">
        <v>0</v>
      </c>
      <c r="G277" s="367">
        <v>0</v>
      </c>
      <c r="H277" s="367">
        <v>0</v>
      </c>
      <c r="I277" s="367">
        <v>0</v>
      </c>
      <c r="J277" s="367">
        <v>0</v>
      </c>
      <c r="K277" s="367">
        <v>0</v>
      </c>
      <c r="L277" s="368">
        <v>445000</v>
      </c>
    </row>
    <row r="278" spans="1:12" x14ac:dyDescent="0.2">
      <c r="A278" s="315"/>
      <c r="C278" s="121" t="s">
        <v>249</v>
      </c>
      <c r="F278" s="367" t="s">
        <v>448</v>
      </c>
      <c r="G278" s="367" t="s">
        <v>448</v>
      </c>
      <c r="H278" s="367" t="s">
        <v>448</v>
      </c>
      <c r="I278" s="367" t="s">
        <v>448</v>
      </c>
      <c r="J278" s="367" t="s">
        <v>448</v>
      </c>
      <c r="K278" s="367" t="s">
        <v>448</v>
      </c>
      <c r="L278" s="368" t="s">
        <v>448</v>
      </c>
    </row>
    <row r="279" spans="1:12" x14ac:dyDescent="0.2">
      <c r="A279" s="315"/>
      <c r="F279" s="367"/>
      <c r="G279" s="367"/>
      <c r="H279" s="367"/>
      <c r="I279" s="367"/>
      <c r="J279" s="367"/>
      <c r="K279" s="367"/>
      <c r="L279" s="368"/>
    </row>
    <row r="280" spans="1:12" x14ac:dyDescent="0.2">
      <c r="A280" s="315"/>
      <c r="C280" s="126" t="s">
        <v>62</v>
      </c>
      <c r="F280" s="367">
        <v>33375</v>
      </c>
      <c r="G280" s="367">
        <v>52500</v>
      </c>
      <c r="H280" s="367">
        <v>57750</v>
      </c>
      <c r="I280" s="367">
        <v>60000</v>
      </c>
      <c r="J280" s="367">
        <v>68750</v>
      </c>
      <c r="K280" s="367">
        <v>72500</v>
      </c>
      <c r="L280" s="368">
        <v>494118.75</v>
      </c>
    </row>
    <row r="281" spans="1:12" ht="13.5" thickBot="1" x14ac:dyDescent="0.25">
      <c r="A281" s="362"/>
      <c r="B281" s="195"/>
      <c r="C281" s="195"/>
      <c r="D281" s="195"/>
      <c r="E281" s="195"/>
      <c r="F281" s="369"/>
      <c r="G281" s="369"/>
      <c r="H281" s="369"/>
      <c r="I281" s="369"/>
      <c r="J281" s="369"/>
      <c r="K281" s="369"/>
      <c r="L281" s="370"/>
    </row>
    <row r="282" spans="1:12" ht="13.5" thickBot="1" x14ac:dyDescent="0.25"/>
    <row r="283" spans="1:12" x14ac:dyDescent="0.2">
      <c r="A283" s="358" t="s">
        <v>396</v>
      </c>
      <c r="B283" s="191"/>
      <c r="C283" s="191"/>
      <c r="D283" s="191"/>
      <c r="E283" s="191"/>
      <c r="F283" s="363" t="s">
        <v>389</v>
      </c>
      <c r="G283" s="363" t="s">
        <v>390</v>
      </c>
      <c r="H283" s="363" t="s">
        <v>391</v>
      </c>
      <c r="I283" s="363" t="s">
        <v>392</v>
      </c>
      <c r="J283" s="363" t="s">
        <v>393</v>
      </c>
      <c r="K283" s="364"/>
    </row>
    <row r="284" spans="1:12" x14ac:dyDescent="0.2">
      <c r="A284" s="315"/>
      <c r="F284" s="365"/>
      <c r="G284" s="365"/>
      <c r="H284" s="365"/>
      <c r="I284" s="365"/>
      <c r="J284" s="365"/>
      <c r="K284" s="366"/>
    </row>
    <row r="285" spans="1:12" x14ac:dyDescent="0.2">
      <c r="A285" s="315"/>
      <c r="B285" s="121" t="s">
        <v>219</v>
      </c>
      <c r="F285" s="367">
        <v>55395.833333333336</v>
      </c>
      <c r="G285" s="367">
        <v>48233.333333333336</v>
      </c>
      <c r="H285" s="367">
        <v>50920</v>
      </c>
      <c r="I285" s="367">
        <v>45228.888888888891</v>
      </c>
      <c r="J285" s="367">
        <v>45011.111111111109</v>
      </c>
      <c r="K285" s="368"/>
    </row>
    <row r="286" spans="1:12" x14ac:dyDescent="0.2">
      <c r="A286" s="315"/>
      <c r="B286" s="121" t="s">
        <v>172</v>
      </c>
      <c r="F286" s="367">
        <v>51562.5</v>
      </c>
      <c r="G286" s="367">
        <v>44900</v>
      </c>
      <c r="H286" s="367">
        <v>47400</v>
      </c>
      <c r="I286" s="367">
        <v>42100</v>
      </c>
      <c r="J286" s="367">
        <v>41900</v>
      </c>
      <c r="K286" s="368"/>
    </row>
    <row r="287" spans="1:12" x14ac:dyDescent="0.2">
      <c r="A287" s="315"/>
      <c r="B287" s="121" t="s">
        <v>173</v>
      </c>
      <c r="F287" s="367">
        <v>51562.5</v>
      </c>
      <c r="G287" s="367">
        <v>44900</v>
      </c>
      <c r="H287" s="367">
        <v>47400</v>
      </c>
      <c r="I287" s="367">
        <v>42100</v>
      </c>
      <c r="J287" s="367">
        <v>41900</v>
      </c>
      <c r="K287" s="368"/>
    </row>
    <row r="288" spans="1:12" x14ac:dyDescent="0.2">
      <c r="A288" s="315"/>
      <c r="C288" s="121" t="s">
        <v>58</v>
      </c>
      <c r="F288" s="367" t="s">
        <v>448</v>
      </c>
      <c r="G288" s="367" t="s">
        <v>448</v>
      </c>
      <c r="H288" s="367" t="s">
        <v>448</v>
      </c>
      <c r="I288" s="367" t="s">
        <v>448</v>
      </c>
      <c r="J288" s="367" t="s">
        <v>448</v>
      </c>
      <c r="K288" s="368"/>
    </row>
    <row r="289" spans="1:11" x14ac:dyDescent="0.2">
      <c r="A289" s="315"/>
      <c r="F289" s="367"/>
      <c r="G289" s="367"/>
      <c r="H289" s="367"/>
      <c r="I289" s="367"/>
      <c r="J289" s="367"/>
      <c r="K289" s="368"/>
    </row>
    <row r="290" spans="1:11" x14ac:dyDescent="0.2">
      <c r="A290" s="315"/>
      <c r="B290" s="121" t="s">
        <v>124</v>
      </c>
      <c r="F290" s="367">
        <v>3833.3333333333358</v>
      </c>
      <c r="G290" s="367">
        <v>3333.3333333333358</v>
      </c>
      <c r="H290" s="367">
        <v>3520</v>
      </c>
      <c r="I290" s="367">
        <v>3128.8888888888905</v>
      </c>
      <c r="J290" s="367">
        <v>3111.1111111111095</v>
      </c>
      <c r="K290" s="368"/>
    </row>
    <row r="291" spans="1:11" x14ac:dyDescent="0.2">
      <c r="A291" s="315"/>
      <c r="B291" s="121" t="s">
        <v>59</v>
      </c>
      <c r="F291" s="367">
        <v>0</v>
      </c>
      <c r="G291" s="367">
        <v>0</v>
      </c>
      <c r="H291" s="367">
        <v>0</v>
      </c>
      <c r="I291" s="367">
        <v>0</v>
      </c>
      <c r="J291" s="367">
        <v>0</v>
      </c>
      <c r="K291" s="368"/>
    </row>
    <row r="292" spans="1:11" x14ac:dyDescent="0.2">
      <c r="A292" s="315"/>
      <c r="B292" s="121" t="s">
        <v>60</v>
      </c>
      <c r="F292" s="367">
        <v>0</v>
      </c>
      <c r="G292" s="367">
        <v>0</v>
      </c>
      <c r="H292" s="367">
        <v>0</v>
      </c>
      <c r="I292" s="367">
        <v>0</v>
      </c>
      <c r="J292" s="367">
        <v>0</v>
      </c>
      <c r="K292" s="368"/>
    </row>
    <row r="293" spans="1:11" x14ac:dyDescent="0.2">
      <c r="A293" s="315"/>
      <c r="C293" s="121" t="s">
        <v>61</v>
      </c>
      <c r="F293" s="367">
        <v>3833.3333333333358</v>
      </c>
      <c r="G293" s="367">
        <v>3333.3333333333358</v>
      </c>
      <c r="H293" s="367">
        <v>3520</v>
      </c>
      <c r="I293" s="367">
        <v>3128.8888888888905</v>
      </c>
      <c r="J293" s="367">
        <v>3111.1111111111095</v>
      </c>
      <c r="K293" s="368"/>
    </row>
    <row r="294" spans="1:11" x14ac:dyDescent="0.2">
      <c r="A294" s="315"/>
      <c r="F294" s="367"/>
      <c r="G294" s="367"/>
      <c r="H294" s="367"/>
      <c r="I294" s="367"/>
      <c r="J294" s="367"/>
      <c r="K294" s="368"/>
    </row>
    <row r="295" spans="1:11" x14ac:dyDescent="0.2">
      <c r="A295" s="315"/>
      <c r="B295" s="121" t="s">
        <v>248</v>
      </c>
      <c r="F295" s="367">
        <v>0</v>
      </c>
      <c r="G295" s="367">
        <v>0</v>
      </c>
      <c r="H295" s="367">
        <v>0</v>
      </c>
      <c r="I295" s="367">
        <v>0</v>
      </c>
      <c r="J295" s="367">
        <v>0</v>
      </c>
      <c r="K295" s="368"/>
    </row>
    <row r="296" spans="1:11" x14ac:dyDescent="0.2">
      <c r="A296" s="315"/>
      <c r="B296" s="34" t="s">
        <v>251</v>
      </c>
      <c r="F296" s="367">
        <v>450000</v>
      </c>
      <c r="G296" s="367">
        <v>370000</v>
      </c>
      <c r="H296" s="367">
        <v>390000</v>
      </c>
      <c r="I296" s="367">
        <v>345000</v>
      </c>
      <c r="J296" s="367">
        <v>345000</v>
      </c>
      <c r="K296" s="368"/>
    </row>
    <row r="297" spans="1:11" x14ac:dyDescent="0.2">
      <c r="A297" s="315"/>
      <c r="C297" s="121" t="s">
        <v>249</v>
      </c>
      <c r="F297" s="367" t="s">
        <v>448</v>
      </c>
      <c r="G297" s="367" t="s">
        <v>448</v>
      </c>
      <c r="H297" s="367" t="s">
        <v>448</v>
      </c>
      <c r="I297" s="367" t="s">
        <v>448</v>
      </c>
      <c r="J297" s="367" t="s">
        <v>448</v>
      </c>
      <c r="K297" s="368"/>
    </row>
    <row r="298" spans="1:11" x14ac:dyDescent="0.2">
      <c r="A298" s="315"/>
      <c r="F298" s="367"/>
      <c r="G298" s="367"/>
      <c r="H298" s="367"/>
      <c r="I298" s="367"/>
      <c r="J298" s="367"/>
      <c r="K298" s="368"/>
    </row>
    <row r="299" spans="1:11" x14ac:dyDescent="0.2">
      <c r="A299" s="315"/>
      <c r="C299" s="126" t="s">
        <v>62</v>
      </c>
      <c r="F299" s="367">
        <v>501562.5</v>
      </c>
      <c r="G299" s="367">
        <v>414900</v>
      </c>
      <c r="H299" s="367">
        <v>437400</v>
      </c>
      <c r="I299" s="367">
        <v>387100</v>
      </c>
      <c r="J299" s="367">
        <v>386900</v>
      </c>
      <c r="K299" s="368"/>
    </row>
    <row r="300" spans="1:11" ht="13.5" thickBot="1" x14ac:dyDescent="0.25">
      <c r="A300" s="362"/>
      <c r="B300" s="195"/>
      <c r="C300" s="195"/>
      <c r="D300" s="195"/>
      <c r="E300" s="195"/>
      <c r="F300" s="369"/>
      <c r="G300" s="369"/>
      <c r="H300" s="369"/>
      <c r="I300" s="369"/>
      <c r="J300" s="369"/>
      <c r="K300" s="370"/>
    </row>
    <row r="301" spans="1:11" ht="13.5" thickBot="1" x14ac:dyDescent="0.25"/>
    <row r="302" spans="1:11" x14ac:dyDescent="0.2">
      <c r="A302" s="358" t="s">
        <v>397</v>
      </c>
      <c r="B302" s="191"/>
      <c r="C302" s="191"/>
      <c r="D302" s="191"/>
      <c r="E302" s="191"/>
      <c r="F302" s="371" t="s">
        <v>395</v>
      </c>
    </row>
    <row r="303" spans="1:11" x14ac:dyDescent="0.2">
      <c r="A303" s="315"/>
      <c r="F303" s="366"/>
    </row>
    <row r="304" spans="1:11" x14ac:dyDescent="0.2">
      <c r="A304" s="315"/>
      <c r="B304" s="121" t="s">
        <v>219</v>
      </c>
      <c r="F304" s="368">
        <v>107187.5</v>
      </c>
    </row>
    <row r="305" spans="1:6" x14ac:dyDescent="0.2">
      <c r="A305" s="315"/>
      <c r="B305" s="121" t="s">
        <v>172</v>
      </c>
      <c r="F305" s="368">
        <v>98437.5</v>
      </c>
    </row>
    <row r="306" spans="1:6" x14ac:dyDescent="0.2">
      <c r="A306" s="315"/>
      <c r="B306" s="121" t="s">
        <v>173</v>
      </c>
      <c r="F306" s="368">
        <v>98437.5</v>
      </c>
    </row>
    <row r="307" spans="1:6" x14ac:dyDescent="0.2">
      <c r="A307" s="315"/>
      <c r="C307" s="121" t="s">
        <v>58</v>
      </c>
      <c r="F307" s="368" t="s">
        <v>448</v>
      </c>
    </row>
    <row r="308" spans="1:6" x14ac:dyDescent="0.2">
      <c r="A308" s="315"/>
      <c r="F308" s="368"/>
    </row>
    <row r="309" spans="1:6" x14ac:dyDescent="0.2">
      <c r="A309" s="315"/>
      <c r="B309" s="121" t="s">
        <v>124</v>
      </c>
      <c r="F309" s="368">
        <v>8750</v>
      </c>
    </row>
    <row r="310" spans="1:6" x14ac:dyDescent="0.2">
      <c r="A310" s="315"/>
      <c r="B310" s="121" t="s">
        <v>59</v>
      </c>
      <c r="F310" s="368">
        <v>0</v>
      </c>
    </row>
    <row r="311" spans="1:6" x14ac:dyDescent="0.2">
      <c r="A311" s="315"/>
      <c r="B311" s="121" t="s">
        <v>60</v>
      </c>
      <c r="F311" s="368">
        <v>0</v>
      </c>
    </row>
    <row r="312" spans="1:6" x14ac:dyDescent="0.2">
      <c r="A312" s="315"/>
      <c r="C312" s="121" t="s">
        <v>61</v>
      </c>
      <c r="F312" s="368">
        <v>8750</v>
      </c>
    </row>
    <row r="313" spans="1:6" x14ac:dyDescent="0.2">
      <c r="A313" s="315"/>
      <c r="F313" s="368"/>
    </row>
    <row r="314" spans="1:6" x14ac:dyDescent="0.2">
      <c r="A314" s="315"/>
      <c r="B314" s="121" t="s">
        <v>248</v>
      </c>
      <c r="F314" s="368">
        <v>0</v>
      </c>
    </row>
    <row r="315" spans="1:6" x14ac:dyDescent="0.2">
      <c r="A315" s="315"/>
      <c r="B315" s="34" t="s">
        <v>251</v>
      </c>
      <c r="F315" s="368">
        <v>0</v>
      </c>
    </row>
    <row r="316" spans="1:6" x14ac:dyDescent="0.2">
      <c r="A316" s="315"/>
      <c r="C316" s="121" t="s">
        <v>249</v>
      </c>
      <c r="F316" s="368" t="s">
        <v>448</v>
      </c>
    </row>
    <row r="317" spans="1:6" x14ac:dyDescent="0.2">
      <c r="A317" s="315"/>
      <c r="F317" s="368"/>
    </row>
    <row r="318" spans="1:6" x14ac:dyDescent="0.2">
      <c r="A318" s="315"/>
      <c r="C318" s="126" t="s">
        <v>62</v>
      </c>
      <c r="F318" s="368">
        <v>98437.5</v>
      </c>
    </row>
    <row r="319" spans="1:6" ht="13.5" thickBot="1" x14ac:dyDescent="0.25">
      <c r="A319" s="362"/>
      <c r="B319" s="195"/>
      <c r="C319" s="195"/>
      <c r="D319" s="195"/>
      <c r="E319" s="195"/>
      <c r="F319" s="370"/>
    </row>
    <row r="320" spans="1:6" ht="13.5" thickBot="1" x14ac:dyDescent="0.25"/>
    <row r="321" spans="1:12" x14ac:dyDescent="0.2">
      <c r="A321" s="358" t="s">
        <v>409</v>
      </c>
      <c r="B321" s="191"/>
      <c r="C321" s="191"/>
      <c r="D321" s="191"/>
      <c r="E321" s="191"/>
      <c r="F321" s="363" t="s">
        <v>400</v>
      </c>
      <c r="G321" s="363" t="s">
        <v>401</v>
      </c>
      <c r="H321" s="363" t="s">
        <v>402</v>
      </c>
      <c r="I321" s="363" t="s">
        <v>403</v>
      </c>
      <c r="J321" s="363" t="s">
        <v>404</v>
      </c>
      <c r="K321" s="363" t="s">
        <v>405</v>
      </c>
      <c r="L321" s="364" t="s">
        <v>406</v>
      </c>
    </row>
    <row r="322" spans="1:12" x14ac:dyDescent="0.2">
      <c r="A322" s="315"/>
      <c r="F322" s="365"/>
      <c r="G322" s="365"/>
      <c r="H322" s="365"/>
      <c r="I322" s="365"/>
      <c r="J322" s="365"/>
      <c r="K322" s="365"/>
      <c r="L322" s="366"/>
    </row>
    <row r="323" spans="1:12" x14ac:dyDescent="0.2">
      <c r="A323" s="315"/>
      <c r="B323" s="121" t="s">
        <v>219</v>
      </c>
      <c r="F323" s="367">
        <v>42875</v>
      </c>
      <c r="G323" s="367">
        <v>66422.222222222219</v>
      </c>
      <c r="H323" s="367">
        <v>72683.333333333328</v>
      </c>
      <c r="I323" s="367">
        <v>75677.777777777781</v>
      </c>
      <c r="J323" s="367">
        <v>86294.444444444438</v>
      </c>
      <c r="K323" s="367">
        <v>90922.222222222219</v>
      </c>
      <c r="L323" s="368">
        <v>312293.33333333331</v>
      </c>
    </row>
    <row r="324" spans="1:12" x14ac:dyDescent="0.2">
      <c r="A324" s="315"/>
      <c r="B324" s="121" t="s">
        <v>172</v>
      </c>
      <c r="F324" s="367">
        <v>39375</v>
      </c>
      <c r="G324" s="367">
        <v>61000</v>
      </c>
      <c r="H324" s="367">
        <v>66750</v>
      </c>
      <c r="I324" s="367">
        <v>69500</v>
      </c>
      <c r="J324" s="367">
        <v>79250</v>
      </c>
      <c r="K324" s="367">
        <v>83500</v>
      </c>
      <c r="L324" s="368">
        <v>290700</v>
      </c>
    </row>
    <row r="325" spans="1:12" x14ac:dyDescent="0.2">
      <c r="A325" s="315"/>
      <c r="B325" s="121" t="s">
        <v>173</v>
      </c>
      <c r="F325" s="367">
        <v>39375</v>
      </c>
      <c r="G325" s="367">
        <v>61000</v>
      </c>
      <c r="H325" s="367">
        <v>66750</v>
      </c>
      <c r="I325" s="367">
        <v>69500</v>
      </c>
      <c r="J325" s="367">
        <v>79250</v>
      </c>
      <c r="K325" s="367">
        <v>83500</v>
      </c>
      <c r="L325" s="368">
        <v>290700</v>
      </c>
    </row>
    <row r="326" spans="1:12" x14ac:dyDescent="0.2">
      <c r="A326" s="315"/>
      <c r="C326" s="121" t="s">
        <v>58</v>
      </c>
      <c r="F326" s="367" t="s">
        <v>448</v>
      </c>
      <c r="G326" s="367" t="s">
        <v>448</v>
      </c>
      <c r="H326" s="367" t="s">
        <v>448</v>
      </c>
      <c r="I326" s="367" t="s">
        <v>448</v>
      </c>
      <c r="J326" s="367" t="s">
        <v>448</v>
      </c>
      <c r="K326" s="367" t="s">
        <v>448</v>
      </c>
      <c r="L326" s="368" t="s">
        <v>448</v>
      </c>
    </row>
    <row r="327" spans="1:12" x14ac:dyDescent="0.2">
      <c r="A327" s="315"/>
      <c r="F327" s="367"/>
      <c r="G327" s="367"/>
      <c r="H327" s="367"/>
      <c r="I327" s="367"/>
      <c r="J327" s="367"/>
      <c r="K327" s="367"/>
      <c r="L327" s="368"/>
    </row>
    <row r="328" spans="1:12" x14ac:dyDescent="0.2">
      <c r="A328" s="315"/>
      <c r="B328" s="121" t="s">
        <v>124</v>
      </c>
      <c r="F328" s="367">
        <v>3500</v>
      </c>
      <c r="G328" s="367">
        <v>5422.222222222219</v>
      </c>
      <c r="H328" s="367">
        <v>5933.3333333333285</v>
      </c>
      <c r="I328" s="367">
        <v>6177.777777777781</v>
      </c>
      <c r="J328" s="367">
        <v>7044.444444444438</v>
      </c>
      <c r="K328" s="367">
        <v>7422.222222222219</v>
      </c>
      <c r="L328" s="368">
        <v>21593.333333333314</v>
      </c>
    </row>
    <row r="329" spans="1:12" x14ac:dyDescent="0.2">
      <c r="A329" s="315"/>
      <c r="B329" s="121" t="s">
        <v>59</v>
      </c>
      <c r="F329" s="367">
        <v>0</v>
      </c>
      <c r="G329" s="367">
        <v>0</v>
      </c>
      <c r="H329" s="367">
        <v>0</v>
      </c>
      <c r="I329" s="367">
        <v>0</v>
      </c>
      <c r="J329" s="367">
        <v>0</v>
      </c>
      <c r="K329" s="367">
        <v>0</v>
      </c>
      <c r="L329" s="368">
        <v>0</v>
      </c>
    </row>
    <row r="330" spans="1:12" x14ac:dyDescent="0.2">
      <c r="A330" s="315"/>
      <c r="B330" s="121" t="s">
        <v>60</v>
      </c>
      <c r="F330" s="367">
        <v>0</v>
      </c>
      <c r="G330" s="367">
        <v>0</v>
      </c>
      <c r="H330" s="367">
        <v>0</v>
      </c>
      <c r="I330" s="367">
        <v>0</v>
      </c>
      <c r="J330" s="367">
        <v>0</v>
      </c>
      <c r="K330" s="367">
        <v>0</v>
      </c>
      <c r="L330" s="368">
        <v>0</v>
      </c>
    </row>
    <row r="331" spans="1:12" x14ac:dyDescent="0.2">
      <c r="A331" s="315"/>
      <c r="C331" s="121" t="s">
        <v>61</v>
      </c>
      <c r="F331" s="367">
        <v>3500</v>
      </c>
      <c r="G331" s="367">
        <v>5422.222222222219</v>
      </c>
      <c r="H331" s="367">
        <v>5933.3333333333285</v>
      </c>
      <c r="I331" s="367">
        <v>6177.777777777781</v>
      </c>
      <c r="J331" s="367">
        <v>7044.444444444438</v>
      </c>
      <c r="K331" s="367">
        <v>7422.222222222219</v>
      </c>
      <c r="L331" s="368">
        <v>21593.333333333314</v>
      </c>
    </row>
    <row r="332" spans="1:12" x14ac:dyDescent="0.2">
      <c r="A332" s="315"/>
      <c r="F332" s="367"/>
      <c r="G332" s="367"/>
      <c r="H332" s="367"/>
      <c r="I332" s="367"/>
      <c r="J332" s="367"/>
      <c r="K332" s="367"/>
      <c r="L332" s="368"/>
    </row>
    <row r="333" spans="1:12" x14ac:dyDescent="0.2">
      <c r="A333" s="315"/>
      <c r="B333" s="121" t="s">
        <v>248</v>
      </c>
      <c r="F333" s="367">
        <v>0</v>
      </c>
      <c r="G333" s="367">
        <v>0</v>
      </c>
      <c r="H333" s="367">
        <v>0</v>
      </c>
      <c r="I333" s="367">
        <v>0</v>
      </c>
      <c r="J333" s="367">
        <v>0</v>
      </c>
      <c r="K333" s="367">
        <v>0</v>
      </c>
      <c r="L333" s="368">
        <v>0</v>
      </c>
    </row>
    <row r="334" spans="1:12" x14ac:dyDescent="0.2">
      <c r="A334" s="315"/>
      <c r="B334" s="34" t="s">
        <v>251</v>
      </c>
      <c r="F334" s="367">
        <v>0</v>
      </c>
      <c r="G334" s="367">
        <v>0</v>
      </c>
      <c r="H334" s="367">
        <v>0</v>
      </c>
      <c r="I334" s="367">
        <v>0</v>
      </c>
      <c r="J334" s="367">
        <v>0</v>
      </c>
      <c r="K334" s="367">
        <v>0</v>
      </c>
      <c r="L334" s="368">
        <v>3185000</v>
      </c>
    </row>
    <row r="335" spans="1:12" x14ac:dyDescent="0.2">
      <c r="A335" s="315"/>
      <c r="C335" s="121" t="s">
        <v>249</v>
      </c>
      <c r="F335" s="367" t="s">
        <v>448</v>
      </c>
      <c r="G335" s="367" t="s">
        <v>448</v>
      </c>
      <c r="H335" s="367" t="s">
        <v>448</v>
      </c>
      <c r="I335" s="367" t="s">
        <v>448</v>
      </c>
      <c r="J335" s="367" t="s">
        <v>448</v>
      </c>
      <c r="K335" s="367" t="s">
        <v>448</v>
      </c>
      <c r="L335" s="368" t="s">
        <v>448</v>
      </c>
    </row>
    <row r="336" spans="1:12" x14ac:dyDescent="0.2">
      <c r="A336" s="315"/>
      <c r="F336" s="367"/>
      <c r="G336" s="367"/>
      <c r="H336" s="367"/>
      <c r="I336" s="367"/>
      <c r="J336" s="367"/>
      <c r="K336" s="367"/>
      <c r="L336" s="368"/>
    </row>
    <row r="337" spans="1:12" x14ac:dyDescent="0.2">
      <c r="A337" s="315"/>
      <c r="C337" s="126" t="s">
        <v>62</v>
      </c>
      <c r="F337" s="367">
        <v>39375</v>
      </c>
      <c r="G337" s="367">
        <v>61000</v>
      </c>
      <c r="H337" s="367">
        <v>66750</v>
      </c>
      <c r="I337" s="367">
        <v>69500</v>
      </c>
      <c r="J337" s="367">
        <v>79250</v>
      </c>
      <c r="K337" s="367">
        <v>83500</v>
      </c>
      <c r="L337" s="368">
        <v>3475700</v>
      </c>
    </row>
    <row r="338" spans="1:12" ht="13.5" thickBot="1" x14ac:dyDescent="0.25">
      <c r="A338" s="362"/>
      <c r="B338" s="195"/>
      <c r="C338" s="195"/>
      <c r="D338" s="195"/>
      <c r="E338" s="195"/>
      <c r="F338" s="369"/>
      <c r="G338" s="369"/>
      <c r="H338" s="369"/>
      <c r="I338" s="369"/>
      <c r="J338" s="369"/>
      <c r="K338" s="369"/>
      <c r="L338" s="370"/>
    </row>
    <row r="339" spans="1:12" ht="13.5" thickBot="1" x14ac:dyDescent="0.25"/>
    <row r="340" spans="1:12" x14ac:dyDescent="0.2">
      <c r="A340" s="358" t="s">
        <v>410</v>
      </c>
      <c r="B340" s="191"/>
      <c r="C340" s="191"/>
      <c r="D340" s="191"/>
      <c r="E340" s="191"/>
      <c r="F340" s="371" t="s">
        <v>407</v>
      </c>
    </row>
    <row r="341" spans="1:12" x14ac:dyDescent="0.2">
      <c r="A341" s="315"/>
      <c r="F341" s="366"/>
    </row>
    <row r="342" spans="1:12" x14ac:dyDescent="0.2">
      <c r="A342" s="315"/>
      <c r="B342" s="121" t="s">
        <v>219</v>
      </c>
      <c r="F342" s="368">
        <v>112155.55555555556</v>
      </c>
    </row>
    <row r="343" spans="1:12" x14ac:dyDescent="0.2">
      <c r="A343" s="315"/>
      <c r="B343" s="121" t="s">
        <v>172</v>
      </c>
      <c r="F343" s="368">
        <v>103000</v>
      </c>
    </row>
    <row r="344" spans="1:12" x14ac:dyDescent="0.2">
      <c r="A344" s="315"/>
      <c r="B344" s="121" t="s">
        <v>173</v>
      </c>
      <c r="F344" s="368">
        <v>103000</v>
      </c>
    </row>
    <row r="345" spans="1:12" x14ac:dyDescent="0.2">
      <c r="A345" s="315"/>
      <c r="C345" s="121" t="s">
        <v>58</v>
      </c>
      <c r="F345" s="368" t="s">
        <v>448</v>
      </c>
    </row>
    <row r="346" spans="1:12" x14ac:dyDescent="0.2">
      <c r="A346" s="315"/>
      <c r="F346" s="368"/>
    </row>
    <row r="347" spans="1:12" x14ac:dyDescent="0.2">
      <c r="A347" s="315"/>
      <c r="B347" s="121" t="s">
        <v>124</v>
      </c>
      <c r="F347" s="368">
        <v>9155.555555555562</v>
      </c>
    </row>
    <row r="348" spans="1:12" x14ac:dyDescent="0.2">
      <c r="A348" s="315"/>
      <c r="B348" s="121" t="s">
        <v>59</v>
      </c>
      <c r="F348" s="368">
        <v>0</v>
      </c>
    </row>
    <row r="349" spans="1:12" x14ac:dyDescent="0.2">
      <c r="A349" s="315"/>
      <c r="B349" s="121" t="s">
        <v>60</v>
      </c>
      <c r="F349" s="368">
        <v>0</v>
      </c>
    </row>
    <row r="350" spans="1:12" x14ac:dyDescent="0.2">
      <c r="A350" s="315"/>
      <c r="C350" s="121" t="s">
        <v>61</v>
      </c>
      <c r="F350" s="368">
        <v>9155.555555555562</v>
      </c>
    </row>
    <row r="351" spans="1:12" x14ac:dyDescent="0.2">
      <c r="A351" s="315"/>
      <c r="F351" s="368"/>
    </row>
    <row r="352" spans="1:12" x14ac:dyDescent="0.2">
      <c r="A352" s="315"/>
      <c r="B352" s="121" t="s">
        <v>248</v>
      </c>
      <c r="F352" s="368">
        <v>0</v>
      </c>
    </row>
    <row r="353" spans="1:12" x14ac:dyDescent="0.2">
      <c r="A353" s="315"/>
      <c r="B353" s="34" t="s">
        <v>251</v>
      </c>
      <c r="F353" s="368">
        <v>0</v>
      </c>
    </row>
    <row r="354" spans="1:12" x14ac:dyDescent="0.2">
      <c r="A354" s="315"/>
      <c r="C354" s="121" t="s">
        <v>249</v>
      </c>
      <c r="F354" s="368" t="s">
        <v>448</v>
      </c>
    </row>
    <row r="355" spans="1:12" x14ac:dyDescent="0.2">
      <c r="A355" s="315"/>
      <c r="F355" s="368"/>
    </row>
    <row r="356" spans="1:12" x14ac:dyDescent="0.2">
      <c r="A356" s="315"/>
      <c r="C356" s="126" t="s">
        <v>62</v>
      </c>
      <c r="F356" s="368">
        <v>103000</v>
      </c>
    </row>
    <row r="357" spans="1:12" ht="13.5" thickBot="1" x14ac:dyDescent="0.25">
      <c r="A357" s="362"/>
      <c r="B357" s="195"/>
      <c r="C357" s="195"/>
      <c r="D357" s="195"/>
      <c r="E357" s="195"/>
      <c r="F357" s="370"/>
    </row>
    <row r="358" spans="1:12" ht="13.5" thickBot="1" x14ac:dyDescent="0.25"/>
    <row r="359" spans="1:12" x14ac:dyDescent="0.2">
      <c r="A359" s="358" t="s">
        <v>419</v>
      </c>
      <c r="B359" s="191"/>
      <c r="C359" s="191"/>
      <c r="D359" s="191"/>
      <c r="E359" s="191"/>
      <c r="F359" s="363" t="s">
        <v>412</v>
      </c>
      <c r="G359" s="363" t="s">
        <v>413</v>
      </c>
      <c r="H359" s="363" t="s">
        <v>414</v>
      </c>
      <c r="I359" s="363" t="s">
        <v>415</v>
      </c>
      <c r="J359" s="363" t="s">
        <v>416</v>
      </c>
      <c r="K359" s="363" t="s">
        <v>417</v>
      </c>
      <c r="L359" s="364" t="s">
        <v>418</v>
      </c>
    </row>
    <row r="360" spans="1:12" x14ac:dyDescent="0.2">
      <c r="A360" s="315"/>
      <c r="F360" s="365"/>
      <c r="G360" s="365"/>
      <c r="H360" s="365"/>
      <c r="I360" s="365"/>
      <c r="J360" s="365"/>
      <c r="K360" s="365"/>
      <c r="L360" s="366"/>
    </row>
    <row r="361" spans="1:12" x14ac:dyDescent="0.2">
      <c r="A361" s="315"/>
      <c r="B361" s="121" t="s">
        <v>219</v>
      </c>
      <c r="F361" s="367">
        <v>16605.555555555555</v>
      </c>
      <c r="G361" s="367">
        <v>66966.666666666672</v>
      </c>
      <c r="H361" s="367">
        <v>73500</v>
      </c>
      <c r="I361" s="367">
        <v>76222.222222222219</v>
      </c>
      <c r="J361" s="367">
        <v>87111.111111111109</v>
      </c>
      <c r="K361" s="367">
        <v>91194.444444444438</v>
      </c>
      <c r="L361" s="368">
        <v>466627.5</v>
      </c>
    </row>
    <row r="362" spans="1:12" x14ac:dyDescent="0.2">
      <c r="A362" s="315"/>
      <c r="B362" s="121" t="s">
        <v>172</v>
      </c>
      <c r="F362" s="367">
        <v>15250</v>
      </c>
      <c r="G362" s="367">
        <v>61500</v>
      </c>
      <c r="H362" s="367">
        <v>67500</v>
      </c>
      <c r="I362" s="367">
        <v>70000</v>
      </c>
      <c r="J362" s="367">
        <v>80000</v>
      </c>
      <c r="K362" s="367">
        <v>83750</v>
      </c>
      <c r="L362" s="368">
        <v>434362.5</v>
      </c>
    </row>
    <row r="363" spans="1:12" x14ac:dyDescent="0.2">
      <c r="A363" s="315"/>
      <c r="B363" s="121" t="s">
        <v>173</v>
      </c>
      <c r="F363" s="367">
        <v>15250</v>
      </c>
      <c r="G363" s="367">
        <v>61500</v>
      </c>
      <c r="H363" s="367">
        <v>67500</v>
      </c>
      <c r="I363" s="367">
        <v>70000</v>
      </c>
      <c r="J363" s="367">
        <v>80000</v>
      </c>
      <c r="K363" s="367">
        <v>83750</v>
      </c>
      <c r="L363" s="368">
        <v>434362.5</v>
      </c>
    </row>
    <row r="364" spans="1:12" x14ac:dyDescent="0.2">
      <c r="A364" s="315"/>
      <c r="C364" s="121" t="s">
        <v>58</v>
      </c>
      <c r="F364" s="367" t="s">
        <v>448</v>
      </c>
      <c r="G364" s="367" t="s">
        <v>448</v>
      </c>
      <c r="H364" s="367" t="s">
        <v>448</v>
      </c>
      <c r="I364" s="367" t="s">
        <v>448</v>
      </c>
      <c r="J364" s="367" t="s">
        <v>448</v>
      </c>
      <c r="K364" s="367" t="s">
        <v>448</v>
      </c>
      <c r="L364" s="368" t="s">
        <v>448</v>
      </c>
    </row>
    <row r="365" spans="1:12" x14ac:dyDescent="0.2">
      <c r="A365" s="315"/>
      <c r="F365" s="367"/>
      <c r="G365" s="367"/>
      <c r="H365" s="367"/>
      <c r="I365" s="367"/>
      <c r="J365" s="367"/>
      <c r="K365" s="367"/>
      <c r="L365" s="368"/>
    </row>
    <row r="366" spans="1:12" x14ac:dyDescent="0.2">
      <c r="A366" s="315"/>
      <c r="B366" s="121" t="s">
        <v>124</v>
      </c>
      <c r="F366" s="367">
        <v>1355.5555555555547</v>
      </c>
      <c r="G366" s="367">
        <v>5466.6666666666715</v>
      </c>
      <c r="H366" s="367">
        <v>6000</v>
      </c>
      <c r="I366" s="367">
        <v>6222.222222222219</v>
      </c>
      <c r="J366" s="367">
        <v>7111.1111111111095</v>
      </c>
      <c r="K366" s="367">
        <v>7444.444444444438</v>
      </c>
      <c r="L366" s="368">
        <v>32265</v>
      </c>
    </row>
    <row r="367" spans="1:12" x14ac:dyDescent="0.2">
      <c r="A367" s="315"/>
      <c r="B367" s="121" t="s">
        <v>59</v>
      </c>
      <c r="F367" s="367">
        <v>0</v>
      </c>
      <c r="G367" s="367">
        <v>0</v>
      </c>
      <c r="H367" s="367">
        <v>0</v>
      </c>
      <c r="I367" s="367">
        <v>0</v>
      </c>
      <c r="J367" s="367">
        <v>0</v>
      </c>
      <c r="K367" s="367">
        <v>0</v>
      </c>
      <c r="L367" s="368">
        <v>0</v>
      </c>
    </row>
    <row r="368" spans="1:12" x14ac:dyDescent="0.2">
      <c r="A368" s="315"/>
      <c r="B368" s="121" t="s">
        <v>60</v>
      </c>
      <c r="F368" s="367">
        <v>0</v>
      </c>
      <c r="G368" s="367">
        <v>0</v>
      </c>
      <c r="H368" s="367">
        <v>0</v>
      </c>
      <c r="I368" s="367">
        <v>0</v>
      </c>
      <c r="J368" s="367">
        <v>0</v>
      </c>
      <c r="K368" s="367">
        <v>0</v>
      </c>
      <c r="L368" s="368">
        <v>0</v>
      </c>
    </row>
    <row r="369" spans="1:12" x14ac:dyDescent="0.2">
      <c r="A369" s="315"/>
      <c r="C369" s="121" t="s">
        <v>61</v>
      </c>
      <c r="F369" s="367">
        <v>1355.5555555555547</v>
      </c>
      <c r="G369" s="367">
        <v>5466.6666666666715</v>
      </c>
      <c r="H369" s="367">
        <v>6000</v>
      </c>
      <c r="I369" s="367">
        <v>6222.222222222219</v>
      </c>
      <c r="J369" s="367">
        <v>7111.1111111111095</v>
      </c>
      <c r="K369" s="367">
        <v>7444.444444444438</v>
      </c>
      <c r="L369" s="368">
        <v>32265</v>
      </c>
    </row>
    <row r="370" spans="1:12" x14ac:dyDescent="0.2">
      <c r="A370" s="315"/>
      <c r="F370" s="367"/>
      <c r="G370" s="367"/>
      <c r="H370" s="367"/>
      <c r="I370" s="367"/>
      <c r="J370" s="367"/>
      <c r="K370" s="367"/>
      <c r="L370" s="368"/>
    </row>
    <row r="371" spans="1:12" x14ac:dyDescent="0.2">
      <c r="A371" s="315"/>
      <c r="B371" s="121" t="s">
        <v>248</v>
      </c>
      <c r="F371" s="367">
        <v>0</v>
      </c>
      <c r="G371" s="367">
        <v>0</v>
      </c>
      <c r="H371" s="367">
        <v>0</v>
      </c>
      <c r="I371" s="367">
        <v>0</v>
      </c>
      <c r="J371" s="367">
        <v>0</v>
      </c>
      <c r="K371" s="367">
        <v>0</v>
      </c>
      <c r="L371" s="368">
        <v>0</v>
      </c>
    </row>
    <row r="372" spans="1:12" x14ac:dyDescent="0.2">
      <c r="A372" s="315"/>
      <c r="B372" s="34" t="s">
        <v>251</v>
      </c>
      <c r="F372" s="367">
        <v>0</v>
      </c>
      <c r="G372" s="367">
        <v>0</v>
      </c>
      <c r="H372" s="367">
        <v>0</v>
      </c>
      <c r="I372" s="367">
        <v>0</v>
      </c>
      <c r="J372" s="367">
        <v>0</v>
      </c>
      <c r="K372" s="367">
        <v>0</v>
      </c>
      <c r="L372" s="368">
        <v>4230000</v>
      </c>
    </row>
    <row r="373" spans="1:12" x14ac:dyDescent="0.2">
      <c r="A373" s="315"/>
      <c r="C373" s="121" t="s">
        <v>249</v>
      </c>
      <c r="F373" s="367" t="s">
        <v>448</v>
      </c>
      <c r="G373" s="367" t="s">
        <v>448</v>
      </c>
      <c r="H373" s="367" t="s">
        <v>448</v>
      </c>
      <c r="I373" s="367" t="s">
        <v>448</v>
      </c>
      <c r="J373" s="367" t="s">
        <v>448</v>
      </c>
      <c r="K373" s="367" t="s">
        <v>448</v>
      </c>
      <c r="L373" s="368" t="s">
        <v>448</v>
      </c>
    </row>
    <row r="374" spans="1:12" x14ac:dyDescent="0.2">
      <c r="A374" s="315"/>
      <c r="F374" s="367"/>
      <c r="G374" s="367"/>
      <c r="H374" s="367"/>
      <c r="I374" s="367"/>
      <c r="J374" s="367"/>
      <c r="K374" s="367"/>
      <c r="L374" s="368"/>
    </row>
    <row r="375" spans="1:12" x14ac:dyDescent="0.2">
      <c r="A375" s="315"/>
      <c r="C375" s="126" t="s">
        <v>62</v>
      </c>
      <c r="F375" s="367">
        <v>15250</v>
      </c>
      <c r="G375" s="367">
        <v>61500</v>
      </c>
      <c r="H375" s="367">
        <v>67500</v>
      </c>
      <c r="I375" s="367">
        <v>70000</v>
      </c>
      <c r="J375" s="367">
        <v>80000</v>
      </c>
      <c r="K375" s="367">
        <v>83750</v>
      </c>
      <c r="L375" s="368">
        <v>4664362.5</v>
      </c>
    </row>
    <row r="376" spans="1:12" ht="13.5" thickBot="1" x14ac:dyDescent="0.25">
      <c r="A376" s="362"/>
      <c r="B376" s="195"/>
      <c r="C376" s="195"/>
      <c r="D376" s="195"/>
      <c r="E376" s="195"/>
      <c r="F376" s="369"/>
      <c r="G376" s="369"/>
      <c r="H376" s="369"/>
      <c r="I376" s="369"/>
      <c r="J376" s="369"/>
      <c r="K376" s="369"/>
      <c r="L376" s="370"/>
    </row>
    <row r="378" spans="1:12" ht="13.5" thickBot="1" x14ac:dyDescent="0.25"/>
    <row r="379" spans="1:12" x14ac:dyDescent="0.2">
      <c r="A379" s="358" t="s">
        <v>447</v>
      </c>
      <c r="B379" s="191"/>
      <c r="C379" s="191"/>
      <c r="D379" s="191"/>
      <c r="E379" s="191"/>
      <c r="F379" s="363" t="s">
        <v>435</v>
      </c>
      <c r="G379" s="363" t="s">
        <v>436</v>
      </c>
      <c r="H379" s="363" t="s">
        <v>437</v>
      </c>
      <c r="I379" s="363" t="s">
        <v>438</v>
      </c>
      <c r="J379" s="363" t="s">
        <v>439</v>
      </c>
      <c r="K379" s="363" t="s">
        <v>440</v>
      </c>
      <c r="L379" s="364" t="s">
        <v>441</v>
      </c>
    </row>
    <row r="380" spans="1:12" x14ac:dyDescent="0.2">
      <c r="A380" s="315"/>
      <c r="F380" s="365"/>
      <c r="G380" s="365"/>
      <c r="H380" s="365"/>
      <c r="I380" s="365"/>
      <c r="J380" s="365"/>
      <c r="K380" s="365"/>
      <c r="L380" s="366"/>
    </row>
    <row r="381" spans="1:12" x14ac:dyDescent="0.2">
      <c r="A381" s="315"/>
      <c r="B381" s="121" t="s">
        <v>219</v>
      </c>
      <c r="F381" s="367">
        <v>1283.3333333333335</v>
      </c>
      <c r="G381" s="367">
        <v>5541.666666666667</v>
      </c>
      <c r="H381" s="367">
        <v>6970.833333333333</v>
      </c>
      <c r="I381" s="367">
        <v>7189.583333333333</v>
      </c>
      <c r="J381" s="367">
        <v>7816.6666666666679</v>
      </c>
      <c r="K381" s="367">
        <v>8137.5</v>
      </c>
      <c r="L381" s="368">
        <v>25179.947916666664</v>
      </c>
    </row>
    <row r="382" spans="1:12" x14ac:dyDescent="0.2">
      <c r="A382" s="315"/>
      <c r="B382" s="121" t="s">
        <v>172</v>
      </c>
      <c r="F382" s="367">
        <v>0</v>
      </c>
      <c r="G382" s="367">
        <v>0</v>
      </c>
      <c r="H382" s="367">
        <v>0</v>
      </c>
      <c r="I382" s="367">
        <v>0</v>
      </c>
      <c r="J382" s="367">
        <v>0</v>
      </c>
      <c r="K382" s="367">
        <v>0</v>
      </c>
      <c r="L382" s="368">
        <v>0</v>
      </c>
    </row>
    <row r="383" spans="1:12" x14ac:dyDescent="0.2">
      <c r="A383" s="315"/>
      <c r="B383" s="121" t="s">
        <v>173</v>
      </c>
      <c r="F383" s="367">
        <v>0</v>
      </c>
      <c r="G383" s="367">
        <v>0</v>
      </c>
      <c r="H383" s="367">
        <v>0</v>
      </c>
      <c r="I383" s="367">
        <v>0</v>
      </c>
      <c r="J383" s="367">
        <v>0</v>
      </c>
      <c r="K383" s="367">
        <v>0</v>
      </c>
      <c r="L383" s="368">
        <v>0</v>
      </c>
    </row>
    <row r="384" spans="1:12" x14ac:dyDescent="0.2">
      <c r="A384" s="315"/>
      <c r="C384" s="121" t="s">
        <v>58</v>
      </c>
      <c r="F384" s="367" t="s">
        <v>448</v>
      </c>
      <c r="G384" s="367" t="s">
        <v>448</v>
      </c>
      <c r="H384" s="367" t="s">
        <v>448</v>
      </c>
      <c r="I384" s="367" t="s">
        <v>448</v>
      </c>
      <c r="J384" s="367" t="s">
        <v>448</v>
      </c>
      <c r="K384" s="367" t="s">
        <v>448</v>
      </c>
      <c r="L384" s="368" t="s">
        <v>448</v>
      </c>
    </row>
    <row r="385" spans="1:12" x14ac:dyDescent="0.2">
      <c r="A385" s="315"/>
      <c r="F385" s="367"/>
      <c r="G385" s="367"/>
      <c r="H385" s="367"/>
      <c r="I385" s="367"/>
      <c r="J385" s="367"/>
      <c r="K385" s="367"/>
      <c r="L385" s="368"/>
    </row>
    <row r="386" spans="1:12" x14ac:dyDescent="0.2">
      <c r="A386" s="315"/>
      <c r="B386" s="121" t="s">
        <v>124</v>
      </c>
      <c r="F386" s="367">
        <v>1283.3333333333335</v>
      </c>
      <c r="G386" s="367">
        <v>5541.666666666667</v>
      </c>
      <c r="H386" s="367">
        <v>6970.833333333333</v>
      </c>
      <c r="I386" s="367">
        <v>7189.583333333333</v>
      </c>
      <c r="J386" s="367">
        <v>7816.6666666666679</v>
      </c>
      <c r="K386" s="367">
        <v>8137.5</v>
      </c>
      <c r="L386" s="368">
        <v>25179.947916666664</v>
      </c>
    </row>
    <row r="387" spans="1:12" x14ac:dyDescent="0.2">
      <c r="A387" s="315"/>
      <c r="B387" s="121" t="s">
        <v>59</v>
      </c>
      <c r="F387" s="367">
        <v>0</v>
      </c>
      <c r="G387" s="367">
        <v>0</v>
      </c>
      <c r="H387" s="367">
        <v>0</v>
      </c>
      <c r="I387" s="367">
        <v>0</v>
      </c>
      <c r="J387" s="367">
        <v>0</v>
      </c>
      <c r="K387" s="367">
        <v>0</v>
      </c>
      <c r="L387" s="368">
        <v>0</v>
      </c>
    </row>
    <row r="388" spans="1:12" x14ac:dyDescent="0.2">
      <c r="A388" s="315"/>
      <c r="B388" s="121" t="s">
        <v>60</v>
      </c>
      <c r="F388" s="367">
        <v>0</v>
      </c>
      <c r="G388" s="367">
        <v>0</v>
      </c>
      <c r="H388" s="367">
        <v>0</v>
      </c>
      <c r="I388" s="367">
        <v>0</v>
      </c>
      <c r="J388" s="367">
        <v>0</v>
      </c>
      <c r="K388" s="367">
        <v>0</v>
      </c>
      <c r="L388" s="368">
        <v>0</v>
      </c>
    </row>
    <row r="389" spans="1:12" x14ac:dyDescent="0.2">
      <c r="A389" s="315"/>
      <c r="C389" s="121" t="s">
        <v>61</v>
      </c>
      <c r="F389" s="367">
        <v>1283.3333333333335</v>
      </c>
      <c r="G389" s="367">
        <v>5541.666666666667</v>
      </c>
      <c r="H389" s="367">
        <v>6970.833333333333</v>
      </c>
      <c r="I389" s="367">
        <v>7189.583333333333</v>
      </c>
      <c r="J389" s="367">
        <v>7816.6666666666679</v>
      </c>
      <c r="K389" s="367">
        <v>8137.5</v>
      </c>
      <c r="L389" s="368">
        <v>25179.947916666664</v>
      </c>
    </row>
    <row r="390" spans="1:12" x14ac:dyDescent="0.2">
      <c r="A390" s="315"/>
      <c r="F390" s="367"/>
      <c r="G390" s="367"/>
      <c r="H390" s="367"/>
      <c r="I390" s="367"/>
      <c r="J390" s="367"/>
      <c r="K390" s="367"/>
      <c r="L390" s="368"/>
    </row>
    <row r="391" spans="1:12" x14ac:dyDescent="0.2">
      <c r="A391" s="315"/>
      <c r="B391" s="121" t="s">
        <v>248</v>
      </c>
      <c r="F391" s="367">
        <v>0</v>
      </c>
      <c r="G391" s="367">
        <v>0</v>
      </c>
      <c r="H391" s="367">
        <v>0</v>
      </c>
      <c r="I391" s="367">
        <v>0</v>
      </c>
      <c r="J391" s="367">
        <v>0</v>
      </c>
      <c r="K391" s="367">
        <v>0</v>
      </c>
      <c r="L391" s="368">
        <v>0</v>
      </c>
    </row>
    <row r="392" spans="1:12" x14ac:dyDescent="0.2">
      <c r="A392" s="315"/>
      <c r="B392" s="34" t="s">
        <v>251</v>
      </c>
      <c r="F392" s="367">
        <v>0</v>
      </c>
      <c r="G392" s="367">
        <v>0</v>
      </c>
      <c r="H392" s="367">
        <v>0</v>
      </c>
      <c r="I392" s="367">
        <v>0</v>
      </c>
      <c r="J392" s="367">
        <v>0</v>
      </c>
      <c r="K392" s="367">
        <v>0</v>
      </c>
      <c r="L392" s="368">
        <v>0</v>
      </c>
    </row>
    <row r="393" spans="1:12" x14ac:dyDescent="0.2">
      <c r="A393" s="315"/>
      <c r="C393" s="121" t="s">
        <v>249</v>
      </c>
      <c r="F393" s="367" t="s">
        <v>448</v>
      </c>
      <c r="G393" s="367" t="s">
        <v>448</v>
      </c>
      <c r="H393" s="367" t="s">
        <v>448</v>
      </c>
      <c r="I393" s="367" t="s">
        <v>448</v>
      </c>
      <c r="J393" s="367" t="s">
        <v>448</v>
      </c>
      <c r="K393" s="367" t="s">
        <v>448</v>
      </c>
      <c r="L393" s="368" t="s">
        <v>448</v>
      </c>
    </row>
    <row r="394" spans="1:12" x14ac:dyDescent="0.2">
      <c r="A394" s="315"/>
      <c r="F394" s="367"/>
      <c r="G394" s="367"/>
      <c r="H394" s="367"/>
      <c r="I394" s="367"/>
      <c r="J394" s="367"/>
      <c r="K394" s="367"/>
      <c r="L394" s="368"/>
    </row>
    <row r="395" spans="1:12" x14ac:dyDescent="0.2">
      <c r="A395" s="315"/>
      <c r="C395" s="126" t="s">
        <v>62</v>
      </c>
      <c r="F395" s="367">
        <v>0</v>
      </c>
      <c r="G395" s="367">
        <v>0</v>
      </c>
      <c r="H395" s="367">
        <v>0</v>
      </c>
      <c r="I395" s="367">
        <v>0</v>
      </c>
      <c r="J395" s="367">
        <v>0</v>
      </c>
      <c r="K395" s="367">
        <v>0</v>
      </c>
      <c r="L395" s="368">
        <v>0</v>
      </c>
    </row>
    <row r="396" spans="1:12" ht="13.5" thickBot="1" x14ac:dyDescent="0.25">
      <c r="A396" s="362"/>
      <c r="B396" s="195"/>
      <c r="C396" s="195"/>
      <c r="D396" s="195"/>
      <c r="E396" s="195"/>
      <c r="F396" s="369"/>
      <c r="G396" s="369"/>
      <c r="H396" s="369"/>
      <c r="I396" s="369"/>
      <c r="J396" s="369"/>
      <c r="K396" s="369"/>
      <c r="L396" s="370"/>
    </row>
  </sheetData>
  <mergeCells count="6">
    <mergeCell ref="B4:D4"/>
    <mergeCell ref="B5:D5"/>
    <mergeCell ref="J10:M10"/>
    <mergeCell ref="L2:M4"/>
    <mergeCell ref="E4:G4"/>
    <mergeCell ref="E5:G5"/>
  </mergeCells>
  <phoneticPr fontId="4" type="noConversion"/>
  <pageMargins left="0.28000000000000003" right="0.24" top="0.35" bottom="0.31" header="0.5" footer="0.33"/>
  <pageSetup scale="53" fitToHeight="3" orientation="landscape" r:id="rId1"/>
  <headerFooter alignWithMargins="0">
    <oddFooter>&amp;L&amp;"Arial,Bold"Vermont Student Assi9stance Corp.&amp;RPage &amp;P of &amp;N</oddFooter>
  </headerFooter>
  <rowBreaks count="6" manualBreakCount="6">
    <brk id="73" max="13" man="1"/>
    <brk id="130" max="13" man="1"/>
    <brk id="168" max="13" man="1"/>
    <brk id="206" max="13" man="1"/>
    <brk id="263" max="13" man="1"/>
    <brk id="32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topLeftCell="A34" zoomScaleNormal="100" workbookViewId="0">
      <selection activeCell="D60" sqref="D60:E60"/>
    </sheetView>
  </sheetViews>
  <sheetFormatPr defaultRowHeight="12.75" x14ac:dyDescent="0.2"/>
  <cols>
    <col min="1" max="1" width="17.85546875" style="8" bestFit="1" customWidth="1"/>
    <col min="2" max="2" width="35" style="8" customWidth="1"/>
    <col min="3" max="3" width="4.42578125" style="8" customWidth="1"/>
    <col min="4" max="4" width="14.42578125" style="8" bestFit="1" customWidth="1"/>
    <col min="5" max="5" width="14.5703125" style="8" bestFit="1" customWidth="1"/>
    <col min="6" max="6" width="12.28515625" style="8" bestFit="1" customWidth="1"/>
    <col min="7" max="16384" width="9.140625" style="8"/>
  </cols>
  <sheetData>
    <row r="1" spans="1:7" s="1" customFormat="1" ht="12.75" customHeight="1" x14ac:dyDescent="0.2">
      <c r="A1" s="31" t="s">
        <v>88</v>
      </c>
      <c r="B1" s="31"/>
      <c r="C1" s="31"/>
      <c r="D1" s="31"/>
      <c r="E1" s="31"/>
      <c r="F1" s="12"/>
      <c r="G1" s="12"/>
    </row>
    <row r="2" spans="1:7" s="7" customFormat="1" x14ac:dyDescent="0.2">
      <c r="A2" s="6"/>
    </row>
    <row r="3" spans="1:7" s="1" customFormat="1" ht="12.75" customHeight="1" x14ac:dyDescent="0.2">
      <c r="A3" s="31" t="s">
        <v>325</v>
      </c>
      <c r="B3" s="31"/>
      <c r="C3" s="31"/>
      <c r="D3" s="31"/>
      <c r="E3" s="31"/>
      <c r="F3" s="12"/>
      <c r="G3" s="12"/>
    </row>
    <row r="4" spans="1:7" s="1" customFormat="1" x14ac:dyDescent="0.2"/>
    <row r="5" spans="1:7" s="2" customFormat="1" ht="12.75" customHeight="1" x14ac:dyDescent="0.2">
      <c r="A5" s="32" t="s">
        <v>51</v>
      </c>
      <c r="B5" s="32"/>
      <c r="C5" s="32"/>
      <c r="D5" s="32"/>
      <c r="E5" s="32"/>
      <c r="F5" s="13"/>
      <c r="G5" s="13"/>
    </row>
    <row r="6" spans="1:7" s="2" customFormat="1" x14ac:dyDescent="0.2"/>
    <row r="7" spans="1:7" s="2" customFormat="1" x14ac:dyDescent="0.2"/>
    <row r="8" spans="1:7" s="2" customFormat="1" x14ac:dyDescent="0.2"/>
    <row r="9" spans="1:7" s="2" customFormat="1" x14ac:dyDescent="0.2">
      <c r="A9" s="17"/>
      <c r="B9" s="17"/>
      <c r="C9" s="17"/>
      <c r="D9" s="15" t="s">
        <v>280</v>
      </c>
      <c r="E9" s="15" t="s">
        <v>280</v>
      </c>
    </row>
    <row r="10" spans="1:7" s="3" customFormat="1" x14ac:dyDescent="0.2">
      <c r="A10" s="17"/>
      <c r="B10" s="17"/>
      <c r="C10" s="17"/>
      <c r="D10" s="16" t="s">
        <v>431</v>
      </c>
      <c r="E10" s="16" t="s">
        <v>444</v>
      </c>
    </row>
    <row r="11" spans="1:7" s="3" customFormat="1" x14ac:dyDescent="0.2">
      <c r="A11" s="17"/>
      <c r="B11" s="17"/>
      <c r="C11" s="17"/>
      <c r="D11" s="17"/>
      <c r="E11" s="17"/>
    </row>
    <row r="12" spans="1:7" s="3" customFormat="1" x14ac:dyDescent="0.2">
      <c r="A12" s="30" t="s">
        <v>43</v>
      </c>
      <c r="B12" s="17"/>
      <c r="C12" s="17"/>
      <c r="D12" s="17"/>
      <c r="E12" s="17"/>
    </row>
    <row r="13" spans="1:7" s="5" customFormat="1" x14ac:dyDescent="0.2">
      <c r="A13" s="30" t="s">
        <v>89</v>
      </c>
      <c r="B13" s="17"/>
      <c r="C13" s="17"/>
      <c r="D13" s="17"/>
      <c r="E13" s="17"/>
    </row>
    <row r="14" spans="1:7" s="5" customFormat="1" x14ac:dyDescent="0.2">
      <c r="A14" s="17"/>
      <c r="B14" s="30" t="s">
        <v>90</v>
      </c>
      <c r="C14" s="17"/>
      <c r="D14" s="18">
        <v>13517725.609999999</v>
      </c>
      <c r="E14" s="18">
        <v>9007728.8800000008</v>
      </c>
    </row>
    <row r="15" spans="1:7" s="5" customFormat="1" x14ac:dyDescent="0.2">
      <c r="A15" s="17"/>
      <c r="B15" s="30" t="s">
        <v>91</v>
      </c>
      <c r="C15" s="17"/>
      <c r="D15" s="18">
        <v>11401298.880000001</v>
      </c>
      <c r="E15" s="18">
        <v>42695001.82</v>
      </c>
    </row>
    <row r="16" spans="1:7" s="5" customFormat="1" x14ac:dyDescent="0.2">
      <c r="A16" s="17"/>
      <c r="B16" s="30" t="s">
        <v>146</v>
      </c>
      <c r="C16" s="17"/>
      <c r="D16" s="18">
        <v>3658400</v>
      </c>
      <c r="E16" s="18">
        <v>3916800</v>
      </c>
      <c r="F16" s="11">
        <f>D16-E16</f>
        <v>-258400</v>
      </c>
    </row>
    <row r="17" spans="1:6" s="5" customFormat="1" x14ac:dyDescent="0.2">
      <c r="A17" s="17"/>
      <c r="B17" s="30" t="s">
        <v>147</v>
      </c>
      <c r="C17" s="17"/>
      <c r="D17" s="18">
        <v>1500000</v>
      </c>
      <c r="E17" s="18">
        <v>0</v>
      </c>
      <c r="F17" s="11"/>
    </row>
    <row r="18" spans="1:6" s="5" customFormat="1" x14ac:dyDescent="0.2">
      <c r="A18" s="17"/>
      <c r="B18" s="30" t="s">
        <v>148</v>
      </c>
      <c r="C18" s="17"/>
      <c r="D18" s="18">
        <v>3108980.07</v>
      </c>
      <c r="E18" s="18">
        <v>827680.79</v>
      </c>
      <c r="F18" s="11"/>
    </row>
    <row r="19" spans="1:6" s="5" customFormat="1" x14ac:dyDescent="0.2">
      <c r="A19" s="17"/>
      <c r="B19" s="30" t="s">
        <v>149</v>
      </c>
      <c r="C19" s="17"/>
      <c r="D19" s="18">
        <v>3825000</v>
      </c>
      <c r="E19" s="18">
        <v>558000</v>
      </c>
      <c r="F19" s="11"/>
    </row>
    <row r="20" spans="1:6" s="5" customFormat="1" x14ac:dyDescent="0.2">
      <c r="A20" s="17"/>
      <c r="B20" s="30" t="s">
        <v>310</v>
      </c>
      <c r="C20" s="17"/>
      <c r="D20" s="18">
        <v>0</v>
      </c>
      <c r="E20" s="18">
        <v>0</v>
      </c>
    </row>
    <row r="21" spans="1:6" s="5" customFormat="1" x14ac:dyDescent="0.2">
      <c r="A21" s="17"/>
      <c r="B21" s="30" t="s">
        <v>311</v>
      </c>
      <c r="C21" s="17"/>
      <c r="D21" s="18">
        <v>0</v>
      </c>
      <c r="E21" s="18">
        <v>0</v>
      </c>
    </row>
    <row r="22" spans="1:6" s="5" customFormat="1" x14ac:dyDescent="0.2">
      <c r="A22" s="17"/>
      <c r="B22" s="30" t="s">
        <v>92</v>
      </c>
      <c r="C22" s="17"/>
      <c r="D22" s="19">
        <v>37011404.560000002</v>
      </c>
      <c r="E22" s="19">
        <v>57005211.490000002</v>
      </c>
    </row>
    <row r="23" spans="1:6" s="5" customFormat="1" x14ac:dyDescent="0.2">
      <c r="A23" s="30" t="s">
        <v>93</v>
      </c>
      <c r="B23" s="17"/>
      <c r="C23" s="17"/>
      <c r="D23" s="17"/>
      <c r="E23" s="17"/>
    </row>
    <row r="24" spans="1:6" s="5" customFormat="1" x14ac:dyDescent="0.2">
      <c r="A24" s="17"/>
      <c r="B24" s="30" t="s">
        <v>94</v>
      </c>
      <c r="C24" s="17"/>
      <c r="D24" s="18">
        <v>302.61</v>
      </c>
      <c r="E24" s="18">
        <v>450.66</v>
      </c>
    </row>
    <row r="25" spans="1:6" s="5" customFormat="1" x14ac:dyDescent="0.2">
      <c r="A25" s="17"/>
      <c r="B25" s="30" t="s">
        <v>95</v>
      </c>
      <c r="C25" s="17"/>
      <c r="D25" s="18">
        <v>182155345.47</v>
      </c>
      <c r="E25" s="18">
        <v>176708660.19</v>
      </c>
    </row>
    <row r="26" spans="1:6" s="5" customFormat="1" x14ac:dyDescent="0.2">
      <c r="A26" s="17"/>
      <c r="B26" s="30" t="s">
        <v>432</v>
      </c>
      <c r="C26" s="17"/>
      <c r="D26" s="18">
        <v>-92050.58</v>
      </c>
      <c r="E26" s="18">
        <v>-107263.38</v>
      </c>
    </row>
    <row r="27" spans="1:6" s="5" customFormat="1" x14ac:dyDescent="0.2">
      <c r="A27" s="17"/>
      <c r="B27" s="30" t="s">
        <v>96</v>
      </c>
      <c r="C27" s="17"/>
      <c r="D27" s="18">
        <v>-12142615.380000001</v>
      </c>
      <c r="E27" s="18">
        <v>-11924344.73</v>
      </c>
    </row>
    <row r="28" spans="1:6" s="5" customFormat="1" x14ac:dyDescent="0.2">
      <c r="A28" s="17"/>
      <c r="B28" s="30" t="s">
        <v>97</v>
      </c>
      <c r="C28" s="17"/>
      <c r="D28" s="18">
        <v>0</v>
      </c>
      <c r="E28" s="18">
        <v>0</v>
      </c>
    </row>
    <row r="29" spans="1:6" s="5" customFormat="1" x14ac:dyDescent="0.2">
      <c r="A29" s="17"/>
      <c r="B29" s="30" t="s">
        <v>98</v>
      </c>
      <c r="C29" s="17"/>
      <c r="D29" s="18">
        <v>0</v>
      </c>
      <c r="E29" s="18">
        <v>0</v>
      </c>
    </row>
    <row r="30" spans="1:6" s="5" customFormat="1" x14ac:dyDescent="0.2">
      <c r="A30" s="17"/>
      <c r="B30" s="30" t="s">
        <v>99</v>
      </c>
      <c r="C30" s="17"/>
      <c r="D30" s="18">
        <v>4360844.62</v>
      </c>
      <c r="E30" s="18">
        <v>3442758.24</v>
      </c>
    </row>
    <row r="31" spans="1:6" s="5" customFormat="1" x14ac:dyDescent="0.2">
      <c r="A31" s="17"/>
      <c r="B31" s="30" t="s">
        <v>433</v>
      </c>
      <c r="C31" s="17"/>
      <c r="D31" s="18">
        <v>-3796.77</v>
      </c>
      <c r="E31" s="18">
        <v>-4754.24</v>
      </c>
    </row>
    <row r="32" spans="1:6" s="5" customFormat="1" x14ac:dyDescent="0.2">
      <c r="A32" s="17"/>
      <c r="B32" s="30" t="s">
        <v>150</v>
      </c>
      <c r="C32" s="17"/>
      <c r="D32" s="18">
        <v>0</v>
      </c>
      <c r="E32" s="18">
        <v>0</v>
      </c>
    </row>
    <row r="33" spans="1:5" s="5" customFormat="1" x14ac:dyDescent="0.2">
      <c r="A33" s="17"/>
      <c r="B33" s="30" t="s">
        <v>151</v>
      </c>
      <c r="C33" s="17"/>
      <c r="D33" s="18">
        <v>0</v>
      </c>
      <c r="E33" s="18">
        <v>0</v>
      </c>
    </row>
    <row r="34" spans="1:5" s="5" customFormat="1" x14ac:dyDescent="0.2">
      <c r="A34" s="17"/>
      <c r="B34" s="30" t="s">
        <v>100</v>
      </c>
      <c r="C34" s="17"/>
      <c r="D34" s="19">
        <v>174278029.97</v>
      </c>
      <c r="E34" s="19">
        <v>168115506.74000001</v>
      </c>
    </row>
    <row r="35" spans="1:5" s="5" customFormat="1" x14ac:dyDescent="0.2">
      <c r="A35" s="17"/>
      <c r="B35" s="17"/>
      <c r="C35" s="17"/>
      <c r="D35" s="17"/>
      <c r="E35" s="17"/>
    </row>
    <row r="36" spans="1:5" s="5" customFormat="1" x14ac:dyDescent="0.2">
      <c r="A36" s="30" t="s">
        <v>101</v>
      </c>
      <c r="B36" s="17"/>
      <c r="C36" s="17"/>
      <c r="D36" s="17"/>
      <c r="E36" s="17"/>
    </row>
    <row r="37" spans="1:5" s="5" customFormat="1" x14ac:dyDescent="0.2">
      <c r="A37" s="17"/>
      <c r="B37" s="30" t="s">
        <v>102</v>
      </c>
      <c r="C37" s="17"/>
      <c r="D37" s="18">
        <v>0</v>
      </c>
      <c r="E37" s="18">
        <v>0</v>
      </c>
    </row>
    <row r="38" spans="1:5" s="5" customFormat="1" x14ac:dyDescent="0.2">
      <c r="A38" s="17"/>
      <c r="B38" s="30" t="s">
        <v>103</v>
      </c>
      <c r="C38" s="17"/>
      <c r="D38" s="19">
        <v>0</v>
      </c>
      <c r="E38" s="19">
        <v>0</v>
      </c>
    </row>
    <row r="39" spans="1:5" s="5" customFormat="1" x14ac:dyDescent="0.2">
      <c r="A39" s="17"/>
      <c r="B39" s="17"/>
      <c r="C39" s="17"/>
      <c r="D39" s="17"/>
      <c r="E39" s="17"/>
    </row>
    <row r="40" spans="1:5" s="5" customFormat="1" ht="13.5" thickBot="1" x14ac:dyDescent="0.25">
      <c r="A40" s="17"/>
      <c r="B40" s="30" t="s">
        <v>26</v>
      </c>
      <c r="C40" s="17"/>
      <c r="D40" s="20">
        <v>211289434.53</v>
      </c>
      <c r="E40" s="20">
        <v>225120718.22999999</v>
      </c>
    </row>
    <row r="41" spans="1:5" s="5" customFormat="1" ht="13.5" thickTop="1" x14ac:dyDescent="0.2">
      <c r="A41" s="30" t="s">
        <v>104</v>
      </c>
      <c r="B41" s="17"/>
      <c r="C41" s="17"/>
      <c r="D41" s="17"/>
      <c r="E41" s="17"/>
    </row>
    <row r="42" spans="1:5" s="5" customFormat="1" x14ac:dyDescent="0.2">
      <c r="A42" s="30" t="s">
        <v>105</v>
      </c>
      <c r="B42" s="17"/>
      <c r="C42" s="17"/>
      <c r="D42" s="17"/>
      <c r="E42" s="17"/>
    </row>
    <row r="43" spans="1:5" s="5" customFormat="1" x14ac:dyDescent="0.2">
      <c r="A43" s="17"/>
      <c r="B43" s="30" t="s">
        <v>106</v>
      </c>
      <c r="C43" s="17"/>
      <c r="D43" s="18">
        <v>165170000</v>
      </c>
      <c r="E43" s="18">
        <v>178090000</v>
      </c>
    </row>
    <row r="44" spans="1:5" s="5" customFormat="1" x14ac:dyDescent="0.2">
      <c r="A44" s="17"/>
      <c r="B44" s="30" t="s">
        <v>152</v>
      </c>
      <c r="C44" s="17"/>
      <c r="D44" s="18">
        <v>6293152.1399999997</v>
      </c>
      <c r="E44" s="18">
        <v>8840194.6600000001</v>
      </c>
    </row>
    <row r="45" spans="1:5" s="5" customFormat="1" x14ac:dyDescent="0.2">
      <c r="A45" s="17"/>
      <c r="B45" s="30" t="s">
        <v>362</v>
      </c>
      <c r="C45" s="17"/>
      <c r="D45" s="18">
        <v>17750000</v>
      </c>
      <c r="E45" s="18">
        <v>17750000</v>
      </c>
    </row>
    <row r="46" spans="1:5" s="5" customFormat="1" x14ac:dyDescent="0.2">
      <c r="A46" s="17"/>
      <c r="B46" s="30" t="s">
        <v>107</v>
      </c>
      <c r="C46" s="17"/>
      <c r="D46" s="18">
        <v>2082063.96</v>
      </c>
      <c r="E46" s="18">
        <v>343021.2</v>
      </c>
    </row>
    <row r="47" spans="1:5" s="5" customFormat="1" x14ac:dyDescent="0.2">
      <c r="A47" s="17"/>
      <c r="B47" s="30" t="s">
        <v>363</v>
      </c>
      <c r="C47" s="17"/>
      <c r="D47" s="18">
        <v>228080.91</v>
      </c>
      <c r="E47" s="18">
        <v>34105.56</v>
      </c>
    </row>
    <row r="48" spans="1:5" s="5" customFormat="1" x14ac:dyDescent="0.2">
      <c r="A48" s="17"/>
      <c r="B48" s="30" t="s">
        <v>364</v>
      </c>
      <c r="C48" s="17"/>
      <c r="D48" s="18">
        <v>0</v>
      </c>
      <c r="E48" s="18">
        <v>0</v>
      </c>
    </row>
    <row r="49" spans="1:7" s="5" customFormat="1" x14ac:dyDescent="0.2">
      <c r="A49" s="17"/>
      <c r="B49" s="30" t="s">
        <v>108</v>
      </c>
      <c r="C49" s="17"/>
      <c r="D49" s="18">
        <v>0</v>
      </c>
      <c r="E49" s="18">
        <v>0</v>
      </c>
    </row>
    <row r="50" spans="1:7" s="5" customFormat="1" x14ac:dyDescent="0.2">
      <c r="A50" s="17"/>
      <c r="B50" s="30" t="s">
        <v>109</v>
      </c>
      <c r="C50" s="17"/>
      <c r="D50" s="18">
        <v>3550992.79</v>
      </c>
      <c r="E50" s="18">
        <v>3550992.79</v>
      </c>
    </row>
    <row r="51" spans="1:7" s="5" customFormat="1" x14ac:dyDescent="0.2">
      <c r="A51" s="17"/>
      <c r="B51" s="30" t="s">
        <v>110</v>
      </c>
      <c r="C51" s="17"/>
      <c r="D51" s="18">
        <v>0</v>
      </c>
      <c r="E51" s="18">
        <v>0</v>
      </c>
    </row>
    <row r="52" spans="1:7" s="5" customFormat="1" x14ac:dyDescent="0.2">
      <c r="A52" s="17"/>
      <c r="B52" s="30" t="s">
        <v>111</v>
      </c>
      <c r="C52" s="17"/>
      <c r="D52" s="18">
        <v>0</v>
      </c>
      <c r="E52" s="18">
        <v>0</v>
      </c>
    </row>
    <row r="53" spans="1:7" s="5" customFormat="1" x14ac:dyDescent="0.2">
      <c r="A53" s="17"/>
      <c r="B53" s="30" t="s">
        <v>112</v>
      </c>
      <c r="C53" s="17"/>
      <c r="D53" s="18">
        <v>-132.80000000000001</v>
      </c>
      <c r="E53" s="18">
        <v>445319.01</v>
      </c>
    </row>
    <row r="54" spans="1:7" s="5" customFormat="1" x14ac:dyDescent="0.2">
      <c r="A54" s="17"/>
      <c r="B54" s="30" t="s">
        <v>113</v>
      </c>
      <c r="C54" s="17"/>
      <c r="D54" s="19">
        <v>195074157</v>
      </c>
      <c r="E54" s="19">
        <v>209053633.22</v>
      </c>
    </row>
    <row r="55" spans="1:7" s="5" customFormat="1" x14ac:dyDescent="0.2">
      <c r="A55" s="17"/>
      <c r="B55" s="17"/>
      <c r="C55" s="17"/>
      <c r="D55" s="17"/>
      <c r="E55" s="17"/>
    </row>
    <row r="56" spans="1:7" x14ac:dyDescent="0.2">
      <c r="A56" s="30" t="s">
        <v>312</v>
      </c>
      <c r="B56" s="17"/>
      <c r="C56" s="17"/>
      <c r="D56" s="17"/>
      <c r="E56" s="17"/>
      <c r="F56" s="5"/>
      <c r="G56" s="5"/>
    </row>
    <row r="57" spans="1:7" x14ac:dyDescent="0.2">
      <c r="A57" s="17"/>
      <c r="B57" s="30" t="s">
        <v>114</v>
      </c>
      <c r="C57" s="17"/>
      <c r="D57" s="18">
        <v>16215277.529999999</v>
      </c>
      <c r="E57" s="18">
        <v>16067085.01</v>
      </c>
      <c r="F57" s="5"/>
      <c r="G57" s="5"/>
    </row>
    <row r="58" spans="1:7" x14ac:dyDescent="0.2">
      <c r="A58" s="17"/>
      <c r="B58" s="30" t="s">
        <v>115</v>
      </c>
      <c r="C58" s="17"/>
      <c r="D58" s="19">
        <v>16215277.529999999</v>
      </c>
      <c r="E58" s="19">
        <v>16067085.01</v>
      </c>
    </row>
    <row r="59" spans="1:7" ht="13.5" thickBot="1" x14ac:dyDescent="0.25">
      <c r="A59" s="17"/>
      <c r="B59" s="30" t="s">
        <v>50</v>
      </c>
      <c r="C59" s="17"/>
      <c r="D59" s="21">
        <v>211289434.53</v>
      </c>
      <c r="E59" s="21">
        <v>225120718.22999999</v>
      </c>
    </row>
    <row r="60" spans="1:7" ht="13.5" thickTop="1" x14ac:dyDescent="0.2">
      <c r="D60" s="10"/>
      <c r="E60" s="10"/>
    </row>
  </sheetData>
  <mergeCells count="3">
    <mergeCell ref="A1:E1"/>
    <mergeCell ref="A3:E3"/>
    <mergeCell ref="A5:E5"/>
  </mergeCells>
  <phoneticPr fontId="6" type="noConversion"/>
  <pageMargins left="0.75" right="0.75" top="0.77" bottom="1" header="0.5" footer="0.5"/>
  <pageSetup scale="85" orientation="portrait" r:id="rId1"/>
  <headerFooter alignWithMargins="0">
    <oddFooter>&amp;L&amp;"Arial,Bold"Vermont Student Assistance Corp.&amp;RPage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topLeftCell="A28" zoomScaleNormal="100" workbookViewId="0">
      <selection activeCell="D9" sqref="D9:D53"/>
    </sheetView>
  </sheetViews>
  <sheetFormatPr defaultRowHeight="12.75" x14ac:dyDescent="0.2"/>
  <cols>
    <col min="1" max="1" width="18.140625" bestFit="1" customWidth="1"/>
    <col min="2" max="2" width="33.42578125" bestFit="1" customWidth="1"/>
    <col min="3" max="3" width="4.42578125" customWidth="1"/>
    <col min="4" max="4" width="17.140625" customWidth="1"/>
  </cols>
  <sheetData>
    <row r="1" spans="1:6" ht="12.75" customHeight="1" x14ac:dyDescent="0.2">
      <c r="A1" s="31" t="s">
        <v>88</v>
      </c>
      <c r="B1" s="31"/>
      <c r="C1" s="31"/>
      <c r="D1" s="31"/>
      <c r="E1" s="31"/>
      <c r="F1" s="12"/>
    </row>
    <row r="2" spans="1:6" x14ac:dyDescent="0.2">
      <c r="A2" s="6"/>
      <c r="B2" s="7"/>
      <c r="C2" s="7"/>
      <c r="D2" s="7"/>
    </row>
    <row r="3" spans="1:6" ht="12.75" customHeight="1" x14ac:dyDescent="0.2">
      <c r="A3" s="31" t="s">
        <v>308</v>
      </c>
      <c r="B3" s="31"/>
      <c r="C3" s="31"/>
      <c r="D3" s="31"/>
      <c r="E3" s="31"/>
      <c r="F3" s="12"/>
    </row>
    <row r="4" spans="1:6" x14ac:dyDescent="0.2">
      <c r="A4" s="1"/>
      <c r="B4" s="1"/>
      <c r="C4" s="1"/>
      <c r="D4" s="1"/>
    </row>
    <row r="5" spans="1:6" ht="12.75" customHeight="1" x14ac:dyDescent="0.2">
      <c r="A5" s="32" t="s">
        <v>177</v>
      </c>
      <c r="B5" s="32"/>
      <c r="C5" s="32"/>
      <c r="D5" s="32"/>
      <c r="E5" s="32"/>
      <c r="F5" s="13"/>
    </row>
    <row r="6" spans="1:6" x14ac:dyDescent="0.2">
      <c r="A6" s="2"/>
      <c r="B6" s="2"/>
      <c r="C6" s="2"/>
      <c r="D6" s="2"/>
    </row>
    <row r="7" spans="1:6" x14ac:dyDescent="0.2">
      <c r="A7" s="2"/>
      <c r="B7" s="2"/>
      <c r="C7" s="2"/>
      <c r="D7" s="2"/>
    </row>
    <row r="8" spans="1:6" x14ac:dyDescent="0.2">
      <c r="A8" s="2"/>
      <c r="B8" s="2"/>
      <c r="C8" s="2"/>
      <c r="D8" s="2"/>
    </row>
    <row r="9" spans="1:6" x14ac:dyDescent="0.2">
      <c r="A9" s="14"/>
      <c r="B9" s="14"/>
      <c r="C9" s="14"/>
      <c r="D9" s="22" t="s">
        <v>309</v>
      </c>
    </row>
    <row r="10" spans="1:6" x14ac:dyDescent="0.2">
      <c r="A10" s="14"/>
      <c r="B10" s="14"/>
      <c r="C10" s="14"/>
      <c r="D10" s="23" t="s">
        <v>445</v>
      </c>
    </row>
    <row r="11" spans="1:6" x14ac:dyDescent="0.2">
      <c r="A11" s="14"/>
      <c r="B11" s="14"/>
      <c r="C11" s="14"/>
      <c r="D11" s="24"/>
    </row>
    <row r="12" spans="1:6" x14ac:dyDescent="0.2">
      <c r="A12" s="4" t="s">
        <v>178</v>
      </c>
      <c r="B12" s="14"/>
      <c r="C12" s="14"/>
      <c r="D12" s="24"/>
    </row>
    <row r="13" spans="1:6" x14ac:dyDescent="0.2">
      <c r="A13" s="4" t="s">
        <v>179</v>
      </c>
      <c r="B13" s="14"/>
      <c r="C13" s="14"/>
      <c r="D13" s="24"/>
    </row>
    <row r="14" spans="1:6" x14ac:dyDescent="0.2">
      <c r="A14" s="14"/>
      <c r="B14" s="4" t="s">
        <v>180</v>
      </c>
      <c r="C14" s="14"/>
      <c r="D14" s="25">
        <v>0</v>
      </c>
    </row>
    <row r="15" spans="1:6" x14ac:dyDescent="0.2">
      <c r="A15" s="14"/>
      <c r="B15" s="4" t="s">
        <v>181</v>
      </c>
      <c r="C15" s="14"/>
      <c r="D15" s="25">
        <v>0</v>
      </c>
    </row>
    <row r="16" spans="1:6" x14ac:dyDescent="0.2">
      <c r="A16" s="14"/>
      <c r="B16" s="4" t="s">
        <v>182</v>
      </c>
      <c r="C16" s="14"/>
      <c r="D16" s="25">
        <v>1117.53</v>
      </c>
    </row>
    <row r="17" spans="1:4" x14ac:dyDescent="0.2">
      <c r="A17" s="14"/>
      <c r="B17" s="4" t="s">
        <v>183</v>
      </c>
      <c r="C17" s="14"/>
      <c r="D17" s="25">
        <v>2738378.14</v>
      </c>
    </row>
    <row r="18" spans="1:4" x14ac:dyDescent="0.2">
      <c r="A18" s="14"/>
      <c r="B18" s="4" t="s">
        <v>184</v>
      </c>
      <c r="C18" s="14"/>
      <c r="D18" s="25">
        <v>17849.13</v>
      </c>
    </row>
    <row r="19" spans="1:4" x14ac:dyDescent="0.2">
      <c r="A19" s="14"/>
      <c r="B19" s="4" t="s">
        <v>185</v>
      </c>
      <c r="C19" s="14"/>
      <c r="D19" s="26">
        <v>2757344.8</v>
      </c>
    </row>
    <row r="20" spans="1:4" x14ac:dyDescent="0.2">
      <c r="A20" s="4" t="s">
        <v>186</v>
      </c>
      <c r="B20" s="14"/>
      <c r="C20" s="14"/>
      <c r="D20" s="24"/>
    </row>
    <row r="21" spans="1:4" x14ac:dyDescent="0.2">
      <c r="A21" s="14"/>
      <c r="B21" s="4" t="s">
        <v>187</v>
      </c>
      <c r="C21" s="14"/>
      <c r="D21" s="25">
        <v>1763494.75</v>
      </c>
    </row>
    <row r="22" spans="1:4" x14ac:dyDescent="0.2">
      <c r="A22" s="14"/>
      <c r="B22" s="4" t="s">
        <v>365</v>
      </c>
      <c r="C22" s="14"/>
      <c r="D22" s="25">
        <v>189712.15</v>
      </c>
    </row>
    <row r="23" spans="1:4" x14ac:dyDescent="0.2">
      <c r="A23" s="14"/>
      <c r="B23" s="4" t="s">
        <v>188</v>
      </c>
      <c r="C23" s="14"/>
      <c r="D23" s="25">
        <v>-272562.13</v>
      </c>
    </row>
    <row r="24" spans="1:4" x14ac:dyDescent="0.2">
      <c r="A24" s="14"/>
      <c r="B24" s="4" t="s">
        <v>189</v>
      </c>
      <c r="C24" s="14"/>
      <c r="D24" s="25">
        <v>0</v>
      </c>
    </row>
    <row r="25" spans="1:4" x14ac:dyDescent="0.2">
      <c r="A25" s="14"/>
      <c r="B25" s="4" t="s">
        <v>366</v>
      </c>
      <c r="C25" s="14"/>
      <c r="D25" s="25">
        <v>0</v>
      </c>
    </row>
    <row r="26" spans="1:4" x14ac:dyDescent="0.2">
      <c r="A26" s="14"/>
      <c r="B26" s="4" t="s">
        <v>190</v>
      </c>
      <c r="C26" s="14"/>
      <c r="D26" s="25">
        <v>0</v>
      </c>
    </row>
    <row r="27" spans="1:4" x14ac:dyDescent="0.2">
      <c r="A27" s="14"/>
      <c r="B27" s="4" t="s">
        <v>191</v>
      </c>
      <c r="C27" s="14"/>
      <c r="D27" s="25">
        <v>0</v>
      </c>
    </row>
    <row r="28" spans="1:4" x14ac:dyDescent="0.2">
      <c r="A28" s="14"/>
      <c r="B28" s="4" t="s">
        <v>192</v>
      </c>
      <c r="C28" s="14"/>
      <c r="D28" s="25">
        <v>0</v>
      </c>
    </row>
    <row r="29" spans="1:4" x14ac:dyDescent="0.2">
      <c r="A29" s="14"/>
      <c r="B29" s="4" t="s">
        <v>193</v>
      </c>
      <c r="C29" s="14"/>
      <c r="D29" s="25">
        <v>0</v>
      </c>
    </row>
    <row r="30" spans="1:4" x14ac:dyDescent="0.2">
      <c r="A30" s="14"/>
      <c r="B30" s="4" t="s">
        <v>194</v>
      </c>
      <c r="C30" s="14"/>
      <c r="D30" s="25">
        <v>0</v>
      </c>
    </row>
    <row r="31" spans="1:4" x14ac:dyDescent="0.2">
      <c r="A31" s="14"/>
      <c r="B31" s="4" t="s">
        <v>195</v>
      </c>
      <c r="C31" s="14"/>
      <c r="D31" s="25">
        <v>0</v>
      </c>
    </row>
    <row r="32" spans="1:4" x14ac:dyDescent="0.2">
      <c r="A32" s="14"/>
      <c r="B32" s="4" t="s">
        <v>196</v>
      </c>
      <c r="C32" s="14"/>
      <c r="D32" s="25">
        <v>91532.68</v>
      </c>
    </row>
    <row r="33" spans="1:4" x14ac:dyDescent="0.2">
      <c r="A33" s="14"/>
      <c r="B33" s="4" t="s">
        <v>197</v>
      </c>
      <c r="C33" s="14"/>
      <c r="D33" s="25">
        <v>0</v>
      </c>
    </row>
    <row r="34" spans="1:4" x14ac:dyDescent="0.2">
      <c r="A34" s="14"/>
      <c r="B34" s="4" t="s">
        <v>198</v>
      </c>
      <c r="C34" s="14"/>
      <c r="D34" s="25">
        <v>0</v>
      </c>
    </row>
    <row r="35" spans="1:4" x14ac:dyDescent="0.2">
      <c r="A35" s="14"/>
      <c r="B35" s="4" t="s">
        <v>199</v>
      </c>
      <c r="C35" s="14"/>
      <c r="D35" s="25">
        <v>0</v>
      </c>
    </row>
    <row r="36" spans="1:4" x14ac:dyDescent="0.2">
      <c r="A36" s="14"/>
      <c r="B36" s="4" t="s">
        <v>200</v>
      </c>
      <c r="C36" s="14"/>
      <c r="D36" s="25">
        <v>15750</v>
      </c>
    </row>
    <row r="37" spans="1:4" x14ac:dyDescent="0.2">
      <c r="A37" s="14"/>
      <c r="B37" s="4" t="s">
        <v>222</v>
      </c>
      <c r="C37" s="14"/>
      <c r="D37" s="25">
        <v>113500</v>
      </c>
    </row>
    <row r="38" spans="1:4" x14ac:dyDescent="0.2">
      <c r="A38" s="14"/>
      <c r="B38" s="4" t="s">
        <v>201</v>
      </c>
      <c r="C38" s="14"/>
      <c r="D38" s="26">
        <v>1901427.45</v>
      </c>
    </row>
    <row r="39" spans="1:4" x14ac:dyDescent="0.2">
      <c r="A39" s="14"/>
      <c r="B39" s="4" t="s">
        <v>202</v>
      </c>
      <c r="C39" s="14"/>
      <c r="D39" s="27">
        <v>855917.35</v>
      </c>
    </row>
    <row r="40" spans="1:4" x14ac:dyDescent="0.2">
      <c r="A40" s="4" t="s">
        <v>203</v>
      </c>
      <c r="B40" s="14"/>
      <c r="C40" s="14"/>
      <c r="D40" s="24"/>
    </row>
    <row r="41" spans="1:4" x14ac:dyDescent="0.2">
      <c r="A41" s="14"/>
      <c r="B41" s="4" t="s">
        <v>204</v>
      </c>
      <c r="C41" s="14"/>
      <c r="D41" s="25">
        <v>190827</v>
      </c>
    </row>
    <row r="42" spans="1:4" x14ac:dyDescent="0.2">
      <c r="A42" s="14"/>
      <c r="B42" s="4" t="s">
        <v>205</v>
      </c>
      <c r="C42" s="14"/>
      <c r="D42" s="25">
        <v>365</v>
      </c>
    </row>
    <row r="43" spans="1:4" x14ac:dyDescent="0.2">
      <c r="A43" s="14"/>
      <c r="B43" s="4" t="s">
        <v>206</v>
      </c>
      <c r="C43" s="14"/>
      <c r="D43" s="25">
        <v>893.39</v>
      </c>
    </row>
    <row r="44" spans="1:4" x14ac:dyDescent="0.2">
      <c r="A44" s="14"/>
      <c r="B44" s="4" t="s">
        <v>207</v>
      </c>
      <c r="C44" s="14"/>
      <c r="D44" s="25">
        <v>625196.48</v>
      </c>
    </row>
    <row r="45" spans="1:4" x14ac:dyDescent="0.2">
      <c r="A45" s="14"/>
      <c r="B45" s="4" t="s">
        <v>208</v>
      </c>
      <c r="C45" s="14"/>
      <c r="D45" s="25">
        <v>186828</v>
      </c>
    </row>
    <row r="46" spans="1:4" x14ac:dyDescent="0.2">
      <c r="A46" s="14"/>
      <c r="B46" s="4" t="s">
        <v>209</v>
      </c>
      <c r="C46" s="14"/>
      <c r="D46" s="26">
        <v>1004109.87</v>
      </c>
    </row>
    <row r="47" spans="1:4" x14ac:dyDescent="0.2">
      <c r="A47" s="14"/>
      <c r="B47" s="4" t="s">
        <v>210</v>
      </c>
      <c r="C47" s="14"/>
      <c r="D47" s="25">
        <v>0</v>
      </c>
    </row>
    <row r="48" spans="1:4" x14ac:dyDescent="0.2">
      <c r="A48" s="14"/>
      <c r="B48" s="14"/>
      <c r="C48" s="14"/>
      <c r="D48" s="24"/>
    </row>
    <row r="49" spans="1:4" x14ac:dyDescent="0.2">
      <c r="A49" s="14"/>
      <c r="B49" s="9" t="s">
        <v>211</v>
      </c>
      <c r="C49" s="14"/>
      <c r="D49" s="28">
        <v>16215277.529999999</v>
      </c>
    </row>
    <row r="50" spans="1:4" x14ac:dyDescent="0.2">
      <c r="A50" s="14"/>
      <c r="B50" s="14"/>
      <c r="C50" s="14"/>
      <c r="D50" s="24"/>
    </row>
    <row r="51" spans="1:4" x14ac:dyDescent="0.2">
      <c r="A51" s="14"/>
      <c r="B51" s="9" t="s">
        <v>212</v>
      </c>
      <c r="C51" s="14"/>
      <c r="D51" s="28">
        <v>-148192.51999999999</v>
      </c>
    </row>
    <row r="52" spans="1:4" x14ac:dyDescent="0.2">
      <c r="A52" s="14"/>
      <c r="B52" s="14"/>
      <c r="C52" s="14"/>
      <c r="D52" s="24"/>
    </row>
    <row r="53" spans="1:4" ht="13.5" thickBot="1" x14ac:dyDescent="0.25">
      <c r="A53" s="14"/>
      <c r="B53" s="9" t="s">
        <v>213</v>
      </c>
      <c r="C53" s="14"/>
      <c r="D53" s="29">
        <v>16067085.01</v>
      </c>
    </row>
    <row r="54" spans="1:4" ht="13.5" thickTop="1" x14ac:dyDescent="0.2"/>
  </sheetData>
  <mergeCells count="3">
    <mergeCell ref="A1:E1"/>
    <mergeCell ref="A3:E3"/>
    <mergeCell ref="A5:E5"/>
  </mergeCells>
  <phoneticPr fontId="4" type="noConversion"/>
  <pageMargins left="0.75" right="0.75" top="1" bottom="1" header="0.5" footer="0.5"/>
  <pageSetup scale="98" orientation="portrait" r:id="rId1"/>
  <headerFooter alignWithMargins="0">
    <oddFooter>&amp;L&amp;"Arial,Bold"Vermont Student Assistance Corp.&amp;RPage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Private</vt:lpstr>
      <vt:lpstr>Collection and Waterfall</vt:lpstr>
      <vt:lpstr>Balance Sheet</vt:lpstr>
      <vt:lpstr>Income Statement</vt:lpstr>
      <vt:lpstr>'Balance Sheet'!Print_Area</vt:lpstr>
      <vt:lpstr>'Collection and Waterfall'!Print_Area</vt:lpstr>
      <vt:lpstr>'Income Statement'!Print_Area</vt:lpstr>
      <vt:lpstr>Private!Print_Area</vt:lpstr>
      <vt:lpstr>'Collection and Waterfall'!Print_Titles</vt:lpstr>
      <vt:lpstr>Private!Print_Titles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2021-07-16T15:52:43Z</dcterms:created>
  <dcterms:modified xsi:type="dcterms:W3CDTF">2021-07-16T15:57:38Z</dcterms:modified>
</cp:coreProperties>
</file>