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filterPrivacy="1" checkCompatibility="1" defaultThemeVersion="124226"/>
  <xr:revisionPtr revIDLastSave="0" documentId="13_ncr:1_{DE0ABBA5-6DE4-444B-BCD8-624DC35D3A64}" xr6:coauthVersionLast="46" xr6:coauthVersionMax="46" xr10:uidLastSave="{00000000-0000-0000-0000-000000000000}"/>
  <bookViews>
    <workbookView xWindow="28680" yWindow="-120" windowWidth="29040" windowHeight="15840" tabRatio="717" activeTab="3" xr2:uid="{00000000-000D-0000-FFFF-FFFF00000000}"/>
  </bookViews>
  <sheets>
    <sheet name="Private" sheetId="1" r:id="rId1"/>
    <sheet name="Collection and Waterfall" sheetId="9" r:id="rId2"/>
    <sheet name="Balance Sheet" sheetId="7" r:id="rId3"/>
    <sheet name="Income Statement" sheetId="13" r:id="rId4"/>
  </sheets>
  <definedNames>
    <definedName name="_xlnm.Print_Area" localSheetId="2">'Balance Sheet'!$A$1:$E$57</definedName>
    <definedName name="_xlnm.Print_Area" localSheetId="1">'Collection and Waterfall'!$A$1:$N$374</definedName>
    <definedName name="_xlnm.Print_Area" localSheetId="3">'Income Statement'!$A$1:$E$53</definedName>
    <definedName name="_xlnm.Print_Area" localSheetId="0">Private!$A$1:$M$271</definedName>
    <definedName name="_xlnm.Print_Titles" localSheetId="1">'Collection and Waterfall'!$1:$6</definedName>
    <definedName name="_xlnm.Print_Titles" localSheetId="0">Private!$1:$11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<sst xmlns="http://schemas.openxmlformats.org/spreadsheetml/2006/main" count="1113" uniqueCount="432">
  <si>
    <t>Issuer</t>
  </si>
  <si>
    <t>Deal Name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</si>
  <si>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</si>
  <si>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</si>
  <si>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</si>
  <si>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</si>
  <si>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</si>
  <si>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</si>
  <si>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</si>
  <si>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</si>
  <si>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</si>
  <si>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</si>
  <si>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</si>
  <si>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Portfolio Summary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</si>
  <si>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</si>
  <si>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</si>
  <si>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</si>
  <si>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</si>
  <si>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</si>
  <si>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</si>
  <si>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</si>
  <si>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Total Trust Assets</t>
  </si>
  <si>
    <t>Weighted Average Coupon (WAC)</t>
  </si>
  <si>
    <t>Number of Loans</t>
  </si>
  <si>
    <t>Number of Borrowers</t>
  </si>
  <si>
    <t>Funds and Accounts</t>
  </si>
  <si>
    <t>Total Assets</t>
  </si>
  <si>
    <t>Repayment</t>
  </si>
  <si>
    <t xml:space="preserve">    Current</t>
  </si>
  <si>
    <t>Claims in Progress</t>
  </si>
  <si>
    <t>Claims Denied</t>
  </si>
  <si>
    <t># of Loans</t>
  </si>
  <si>
    <t>Beginning</t>
  </si>
  <si>
    <t>Ending</t>
  </si>
  <si>
    <t>% of Balance</t>
  </si>
  <si>
    <t>Total Portfolio</t>
  </si>
  <si>
    <t>Balance</t>
  </si>
  <si>
    <t>Portfolio by School Type</t>
  </si>
  <si>
    <t>Total</t>
  </si>
  <si>
    <t>Monthly/Quarterly Distribution Report</t>
  </si>
  <si>
    <t>Overcollateralization Amount</t>
  </si>
  <si>
    <t>Specified Overcollateralization Amount (no Trigger)</t>
  </si>
  <si>
    <t>Balance Sheet and Parity</t>
  </si>
  <si>
    <t>Assets</t>
  </si>
  <si>
    <t xml:space="preserve">    Loans Receivable</t>
  </si>
  <si>
    <t>Liabilities</t>
  </si>
  <si>
    <t>Total Liabilities</t>
  </si>
  <si>
    <t xml:space="preserve">   Accrued  Interest Receivable on Loans</t>
  </si>
  <si>
    <t>Total Balance</t>
  </si>
  <si>
    <t>Average Borrower Indebtedness</t>
  </si>
  <si>
    <t>Rate</t>
  </si>
  <si>
    <t>Total Liabilities and Net Assets</t>
  </si>
  <si>
    <t>Balance Sheet</t>
  </si>
  <si>
    <t>Proprietary</t>
  </si>
  <si>
    <t xml:space="preserve">     Total Balance</t>
  </si>
  <si>
    <t>Monitoring Waterfall and Collections</t>
  </si>
  <si>
    <t>Collection Period</t>
  </si>
  <si>
    <t>Collection Activity</t>
  </si>
  <si>
    <t>Collection Amount Received</t>
  </si>
  <si>
    <t>Interest Shortfall</t>
  </si>
  <si>
    <t>Recoveries</t>
  </si>
  <si>
    <t>Interest Carryover Due</t>
  </si>
  <si>
    <t>Interest Carryover Paid</t>
  </si>
  <si>
    <t>Interest Carryover</t>
  </si>
  <si>
    <t>Total Distribution Amount</t>
  </si>
  <si>
    <t>Investment Income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</si>
  <si>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</si>
  <si>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</si>
  <si>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</si>
  <si>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</si>
  <si>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</si>
  <si>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</si>
  <si>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Delinquency Status</t>
  </si>
  <si>
    <t>Distribution by FICO Credit Scores</t>
  </si>
  <si>
    <t>Less than 650</t>
  </si>
  <si>
    <t>800 +</t>
  </si>
  <si>
    <t>As of Date</t>
  </si>
  <si>
    <t>Bal after Waterfall</t>
  </si>
  <si>
    <t>Cumulative Default Rate</t>
  </si>
  <si>
    <t xml:space="preserve">    30-59 Days Delinquent</t>
  </si>
  <si>
    <t xml:space="preserve">    60-89 Days Delinquent</t>
  </si>
  <si>
    <t xml:space="preserve">    90-119 Days Delinqent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</si>
  <si>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</si>
  <si>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</si>
  <si>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</si>
  <si>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</si>
  <si>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</si>
  <si>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</si>
  <si>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</si>
  <si>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Other / Unknown</t>
  </si>
  <si>
    <t>Vermont Student Assistance Corporation</t>
  </si>
  <si>
    <t xml:space="preserve">     Cash and Equivalents</t>
  </si>
  <si>
    <t xml:space="preserve">          Revenue</t>
  </si>
  <si>
    <t xml:space="preserve">          Loan Acquisition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</si>
  <si>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</si>
  <si>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</si>
  <si>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</si>
  <si>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</si>
  <si>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</si>
  <si>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</si>
  <si>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</si>
  <si>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</si>
  <si>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</si>
  <si>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 xml:space="preserve">     Other Assets</t>
  </si>
  <si>
    <t xml:space="preserve">          Def Bond Issuance, Net</t>
  </si>
  <si>
    <t xml:space="preserve">     Total Other Assets</t>
  </si>
  <si>
    <t>Liabilities and Net Assets</t>
  </si>
  <si>
    <t xml:space="preserve">     Liabilities</t>
  </si>
  <si>
    <t xml:space="preserve">          Senior Bonds Payable</t>
  </si>
  <si>
    <t xml:space="preserve">         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</si>
  <si>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</si>
  <si>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</si>
  <si>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</si>
  <si>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</si>
  <si>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</si>
  <si>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</si>
  <si>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     Restricted by Bond Resolution</t>
  </si>
  <si>
    <t xml:space="preserve">     Total Net Assets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</si>
  <si>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</si>
  <si>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</si>
  <si>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</si>
  <si>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</si>
  <si>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</si>
  <si>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</si>
  <si>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</si>
  <si>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</si>
  <si>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www.vsac.org</t>
  </si>
  <si>
    <t>Accrued Interest Carryover</t>
  </si>
  <si>
    <t>Exempt</t>
  </si>
  <si>
    <t>IRS Status</t>
  </si>
  <si>
    <t>Principal</t>
  </si>
  <si>
    <t>In School Deferred</t>
  </si>
  <si>
    <t>Interest Only Repayment</t>
  </si>
  <si>
    <t>Notes/Bonds</t>
  </si>
  <si>
    <t>Student Loan Backed Reporting - Private Loans</t>
  </si>
  <si>
    <t>Revenue Fund</t>
  </si>
  <si>
    <t>Available Funds at Beginning of Period</t>
  </si>
  <si>
    <r>
      <t>Second</t>
    </r>
    <r>
      <rPr>
        <sz val="10"/>
        <rFont val="Arial"/>
        <family val="2"/>
      </rPr>
      <t>: To the Operating Fund for payment of Servicing and Administrative Fees and Indenture Expenses</t>
    </r>
  </si>
  <si>
    <r>
      <t>Third</t>
    </r>
    <r>
      <rPr>
        <sz val="10"/>
        <rFont val="Arial"/>
        <family val="2"/>
      </rPr>
      <t>: To the Debt Service Fund - Interest Account</t>
    </r>
  </si>
  <si>
    <t>Debt Service Fund - Interest Account</t>
  </si>
  <si>
    <t>Debt Service Fund - Principal Account</t>
  </si>
  <si>
    <t>Debt Service Fund - Retirement Account</t>
  </si>
  <si>
    <t>Debt Service Reserve Fund</t>
  </si>
  <si>
    <r>
      <t>Fourth</t>
    </r>
    <r>
      <rPr>
        <sz val="10"/>
        <rFont val="Arial"/>
        <family val="2"/>
      </rPr>
      <t>: To the Debt Service Fund - Principal Account</t>
    </r>
  </si>
  <si>
    <r>
      <t>First</t>
    </r>
    <r>
      <rPr>
        <sz val="10"/>
        <rFont val="Arial"/>
        <family val="2"/>
      </rPr>
      <t>: To the Rebate Fund for Rebate or Excess Earnings Tax Compliance</t>
    </r>
  </si>
  <si>
    <r>
      <t>Fifth</t>
    </r>
    <r>
      <rPr>
        <sz val="10"/>
        <rFont val="Arial"/>
        <family val="2"/>
      </rPr>
      <t>: To the Debt Service Reserve Fund if necessary to restore the Debt Service Reserve Fund Requirement</t>
    </r>
  </si>
  <si>
    <t>Servicing Fees, Indenture and Program Expenses Due for Current Period</t>
  </si>
  <si>
    <t>Indenture Expenses</t>
  </si>
  <si>
    <t>Servicing and Administrative Fees</t>
  </si>
  <si>
    <t xml:space="preserve">          Debt Service Reserve</t>
  </si>
  <si>
    <t xml:space="preserve">          Cap Int</t>
  </si>
  <si>
    <t xml:space="preserve">          Debt Service - Interest</t>
  </si>
  <si>
    <t xml:space="preserve">          Debt Service - Principal</t>
  </si>
  <si>
    <t xml:space="preserve">          FIB</t>
  </si>
  <si>
    <t xml:space="preserve">          SAP</t>
  </si>
  <si>
    <t xml:space="preserve">          Bond Premium/Discount</t>
  </si>
  <si>
    <t xml:space="preserve">          Revenue Account</t>
  </si>
  <si>
    <t xml:space="preserve">          Loan Acquisition Account</t>
  </si>
  <si>
    <t xml:space="preserve">          Cap Interest Account</t>
  </si>
  <si>
    <t xml:space="preserve">          Debt Service Reserve Account</t>
  </si>
  <si>
    <t xml:space="preserve">          Debt Service Account - Interest</t>
  </si>
  <si>
    <t xml:space="preserve">          Debt Service Account - Principal</t>
  </si>
  <si>
    <t xml:space="preserve">   Accrued Interest on Investment</t>
  </si>
  <si>
    <t xml:space="preserve">   Deferred Bond Issuance Costs</t>
  </si>
  <si>
    <t xml:space="preserve">   Total Accounts/Funds Balance</t>
  </si>
  <si>
    <t xml:space="preserve">   Prepaid Expenses</t>
  </si>
  <si>
    <t xml:space="preserve">   Allowance for Bad Debt</t>
  </si>
  <si>
    <t xml:space="preserve">   Unearned Student Loan Fees</t>
  </si>
  <si>
    <t xml:space="preserve">   Due To/From other Funds</t>
  </si>
  <si>
    <t>Total Repayment (a)</t>
  </si>
  <si>
    <t>investorrelations@vsac.org</t>
  </si>
  <si>
    <t xml:space="preserve">    1-29 Days Delinquent</t>
  </si>
  <si>
    <t xml:space="preserve">    240-269 Days Delinquent</t>
  </si>
  <si>
    <t xml:space="preserve">    270+ Days Delinquent</t>
  </si>
  <si>
    <t>Portfolio by Current Loan Status</t>
  </si>
  <si>
    <t>Semi-Annual Interest Due</t>
  </si>
  <si>
    <t>Semi-Annual Interest Paid</t>
  </si>
  <si>
    <t>650 - 699</t>
  </si>
  <si>
    <t>700 - 749</t>
  </si>
  <si>
    <t>750 - 799</t>
  </si>
  <si>
    <t>Quarterly Income Statement</t>
  </si>
  <si>
    <t>Bond Direct Contribution</t>
  </si>
  <si>
    <t xml:space="preserve">     Revenue</t>
  </si>
  <si>
    <t xml:space="preserve">          Federal Interest Benefits</t>
  </si>
  <si>
    <t xml:space="preserve">          Special Allowance Payments</t>
  </si>
  <si>
    <t xml:space="preserve">          Interest on Investments</t>
  </si>
  <si>
    <t xml:space="preserve">          Interest and Fees/Student Loans</t>
  </si>
  <si>
    <t xml:space="preserve">          Other Income</t>
  </si>
  <si>
    <t xml:space="preserve">     Total Revenue</t>
  </si>
  <si>
    <t xml:space="preserve">     Bond Expenses</t>
  </si>
  <si>
    <t xml:space="preserve">          Bond/Note Interest</t>
  </si>
  <si>
    <t xml:space="preserve">          Amortization of Bond Discount/Premium</t>
  </si>
  <si>
    <t xml:space="preserve">          Lender Fees and Consolidation Fees</t>
  </si>
  <si>
    <t xml:space="preserve">          VT Value Rebate Expense</t>
  </si>
  <si>
    <t xml:space="preserve">          Fees Paid on Borrower Behalf</t>
  </si>
  <si>
    <t xml:space="preserve">          Yield Exp - US Treasury</t>
  </si>
  <si>
    <t xml:space="preserve">          Yield Analysis</t>
  </si>
  <si>
    <t xml:space="preserve">          Rebate Exp - US Treasury</t>
  </si>
  <si>
    <t xml:space="preserve">          Rebate Analysis</t>
  </si>
  <si>
    <t xml:space="preserve">          Bad Debt Expense</t>
  </si>
  <si>
    <t xml:space="preserve">          Credit Enhancement</t>
  </si>
  <si>
    <t xml:space="preserve">          Auction Agent</t>
  </si>
  <si>
    <t xml:space="preserve">          Remarketing</t>
  </si>
  <si>
    <t xml:space="preserve">          Trustee Fees</t>
  </si>
  <si>
    <t xml:space="preserve">     Total Interest Expenses</t>
  </si>
  <si>
    <t>Total Direct Contribution</t>
  </si>
  <si>
    <t>Administrative Expense</t>
  </si>
  <si>
    <t xml:space="preserve">          Salaries and Benefits</t>
  </si>
  <si>
    <t xml:space="preserve">          Other General and Admin</t>
  </si>
  <si>
    <t xml:space="preserve">          Other Loan Finance Expense</t>
  </si>
  <si>
    <t xml:space="preserve">          Amortization of Bond Issuance</t>
  </si>
  <si>
    <t xml:space="preserve">          Subsidy Transfer to Ops</t>
  </si>
  <si>
    <t>Total Administrative</t>
  </si>
  <si>
    <t>Transfers</t>
  </si>
  <si>
    <t>BEGINNING NET ASSETS</t>
  </si>
  <si>
    <t>NET SURPLUS/(DEFICIT)</t>
  </si>
  <si>
    <t>ENDING NET ASSETS</t>
  </si>
  <si>
    <t>Portfolio Interest Rates</t>
  </si>
  <si>
    <t>Fixed Rate Loans</t>
  </si>
  <si>
    <t>Forbearance</t>
  </si>
  <si>
    <r>
      <t>Interim/Grace</t>
    </r>
    <r>
      <rPr>
        <i/>
        <sz val="10"/>
        <rFont val="Arial"/>
        <family val="2"/>
      </rPr>
      <t>(a)</t>
    </r>
  </si>
  <si>
    <t>Interim/Grace status loans are not fully disbursed</t>
  </si>
  <si>
    <t>Semi-Annual Interest Accrued</t>
  </si>
  <si>
    <t>Senior Parity % (a)</t>
  </si>
  <si>
    <t>Total Parity % (a)</t>
  </si>
  <si>
    <t xml:space="preserve">          Rating Agency Fees</t>
  </si>
  <si>
    <t>Parity calculation excludes non-cash items as outlined in the Master Indenture</t>
  </si>
  <si>
    <t>Weighted Average Payments Made</t>
  </si>
  <si>
    <t>W.A. Time until (a)</t>
  </si>
  <si>
    <t>% of Pool</t>
  </si>
  <si>
    <t xml:space="preserve">    In School</t>
  </si>
  <si>
    <t xml:space="preserve">    Grace</t>
  </si>
  <si>
    <t>Total Not Converted</t>
  </si>
  <si>
    <t>W.A. Time since</t>
  </si>
  <si>
    <t>Total Converted</t>
  </si>
  <si>
    <t>Matdate</t>
  </si>
  <si>
    <t>Student Loans Receivable Activity</t>
  </si>
  <si>
    <t>Beginning Balance</t>
  </si>
  <si>
    <t>Interest Caps</t>
  </si>
  <si>
    <t>Claim Payments</t>
  </si>
  <si>
    <t>Consolidation Payments</t>
  </si>
  <si>
    <t>Disbursements</t>
  </si>
  <si>
    <t>Refunds to Borrower</t>
  </si>
  <si>
    <t>Borrower Benefit Rebates</t>
  </si>
  <si>
    <t>School Refunds</t>
  </si>
  <si>
    <t xml:space="preserve">Write-offs </t>
  </si>
  <si>
    <t>Miscellaneous Adjustments</t>
  </si>
  <si>
    <t>Ending Balance</t>
  </si>
  <si>
    <t>Weighted Average FICO Score</t>
  </si>
  <si>
    <t>Available Funds</t>
  </si>
  <si>
    <t>Capitalized Interest Fund</t>
  </si>
  <si>
    <t>Periodic Principal Distribution Amount Due</t>
  </si>
  <si>
    <t>Principal Shortfall</t>
  </si>
  <si>
    <t>Principal and Interest Distribution Summary</t>
  </si>
  <si>
    <t>Periodic Principal Paid</t>
  </si>
  <si>
    <t>Collateral Pool Characteristics</t>
  </si>
  <si>
    <t>Amount ($)</t>
  </si>
  <si>
    <r>
      <t>Original</t>
    </r>
    <r>
      <rPr>
        <sz val="10"/>
        <rFont val="Arial"/>
        <family val="2"/>
      </rPr>
      <t xml:space="preserve"> Pool Balance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</si>
  <si>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prefunding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</si>
  <si>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recycling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</si>
  <si>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additional note issuance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</si>
  <si>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removed through loan sales / buybacks</t>
    </r>
  </si>
  <si>
    <t>Cumulative Interest Capitalized on above loans</t>
  </si>
  <si>
    <r>
      <t xml:space="preserve">Ending </t>
    </r>
    <r>
      <rPr>
        <b/>
        <u/>
        <sz val="10"/>
        <rFont val="Arial"/>
        <family val="2"/>
      </rPr>
      <t>Original</t>
    </r>
    <r>
      <rPr>
        <b/>
        <sz val="10"/>
        <rFont val="Arial"/>
        <family val="2"/>
      </rPr>
      <t xml:space="preserve"> Pool Balance</t>
    </r>
  </si>
  <si>
    <t>Cumulative Entered Repayment Balance</t>
  </si>
  <si>
    <t>Current amount in repayment ($)</t>
  </si>
  <si>
    <t>Cumulative Principal Collections (Scheduled and Voluntary) ($)</t>
  </si>
  <si>
    <t>Includes loans in Repayment and Interest Only Repayment, net of Refunds Due</t>
  </si>
  <si>
    <t>92428C GS 7</t>
  </si>
  <si>
    <t>92428C GT 5</t>
  </si>
  <si>
    <t>92428C GU 2</t>
  </si>
  <si>
    <t>92428C HF 4</t>
  </si>
  <si>
    <t>92428C GV 0</t>
  </si>
  <si>
    <t>92428C GW 8</t>
  </si>
  <si>
    <t>92428C HG 2</t>
  </si>
  <si>
    <t>92428C GX 6</t>
  </si>
  <si>
    <t>92428C GY 4</t>
  </si>
  <si>
    <t>92428C GZ 1</t>
  </si>
  <si>
    <t>92428C HA 5</t>
  </si>
  <si>
    <t>92428C HB 3</t>
  </si>
  <si>
    <t>92428C HC 1</t>
  </si>
  <si>
    <t>92428C HD 9</t>
  </si>
  <si>
    <t>92428C HE 7</t>
  </si>
  <si>
    <t>2012 A</t>
  </si>
  <si>
    <t>2012A</t>
  </si>
  <si>
    <t>Immediate Repayment</t>
  </si>
  <si>
    <t>Deferred Repayment</t>
  </si>
  <si>
    <t>Portfolio by Original Repayment Option</t>
  </si>
  <si>
    <t>Program Expenses</t>
  </si>
  <si>
    <t xml:space="preserve">      Loans for which claims have been filed but not yet paid as of Distribution Date</t>
  </si>
  <si>
    <t xml:space="preserve">   Cumulative Purchases and Originations</t>
  </si>
  <si>
    <t>Cumulative Default Rate (1)</t>
  </si>
  <si>
    <t>Recovery Rate (2)</t>
  </si>
  <si>
    <t>Cumulative Net Loss (3)</t>
  </si>
  <si>
    <t>1) (Cumulative Defaults and Write-offs + Claims Filed Not Paid) / Cumulative Purchases and Originations</t>
  </si>
  <si>
    <t>2) (Payments from Guarantor + Borrower Recoveries) / Cumulative Defaults and Write-offs</t>
  </si>
  <si>
    <t>3) (Cumulative Defaults and Write-offs + Claims Filed Not Paid) - (Payments from Guarantor + Borrower Recoveries) /</t>
  </si>
  <si>
    <t xml:space="preserve">     Cumulative Purchases and Originations</t>
  </si>
  <si>
    <t>92428C HK 3</t>
  </si>
  <si>
    <t>92428C HL 1</t>
  </si>
  <si>
    <t>92428C HM 9</t>
  </si>
  <si>
    <t>92428C HN 7</t>
  </si>
  <si>
    <t>92428C HP 2</t>
  </si>
  <si>
    <t>92428C HQ 0</t>
  </si>
  <si>
    <t>92428C HR 8</t>
  </si>
  <si>
    <t>92428C HS 6</t>
  </si>
  <si>
    <t>92428C HT 4</t>
  </si>
  <si>
    <t>92428C HU 1</t>
  </si>
  <si>
    <t>92428C HV 9</t>
  </si>
  <si>
    <t>92428C HW 7</t>
  </si>
  <si>
    <t>Principal Paid/(Issued)</t>
  </si>
  <si>
    <t>Cumulative Defaults and Write-offs($)</t>
  </si>
  <si>
    <t>2012A Master Indenture</t>
  </si>
  <si>
    <t>2012A Trust</t>
  </si>
  <si>
    <t xml:space="preserve">          Debt Service Retirement Account</t>
  </si>
  <si>
    <t xml:space="preserve">          Temporary COI</t>
  </si>
  <si>
    <t xml:space="preserve">     Net Assets</t>
  </si>
  <si>
    <t xml:space="preserve">          Debt Service Account - Retirement</t>
  </si>
  <si>
    <t xml:space="preserve">   Accrued Yield and Rebate - US Treasury</t>
  </si>
  <si>
    <t>W.A. Time until Repayment includes Grace period</t>
  </si>
  <si>
    <t>Repayment (months)</t>
  </si>
  <si>
    <t>Reduced Payment Forbearance</t>
  </si>
  <si>
    <t>Reduced Payment Forb</t>
  </si>
  <si>
    <r>
      <t>Sixth</t>
    </r>
    <r>
      <rPr>
        <sz val="10"/>
        <rFont val="Arial"/>
        <family val="2"/>
      </rPr>
      <t>: To the Debt Service Fund - Interest Account for any Subordinate Bonds</t>
    </r>
  </si>
  <si>
    <r>
      <t>Seventh:</t>
    </r>
    <r>
      <rPr>
        <sz val="10"/>
        <rFont val="Arial"/>
        <family val="2"/>
      </rPr>
      <t xml:space="preserve">  To the Debt Service Fund - Principal Account for any Subordinate Bonds</t>
    </r>
  </si>
  <si>
    <r>
      <t>Eighth</t>
    </r>
    <r>
      <rPr>
        <sz val="10"/>
        <rFont val="Arial"/>
        <family val="2"/>
      </rPr>
      <t>: To the Student Loan Fund during any Recycling Period</t>
    </r>
  </si>
  <si>
    <r>
      <t>Ninth</t>
    </r>
    <r>
      <rPr>
        <sz val="10"/>
        <rFont val="Arial"/>
        <family val="2"/>
      </rPr>
      <t xml:space="preserve">: To the Debt Service Fund - Retirement Account </t>
    </r>
  </si>
  <si>
    <r>
      <t>Tenth:</t>
    </r>
    <r>
      <rPr>
        <sz val="10"/>
        <rFont val="Arial"/>
        <family val="2"/>
      </rPr>
      <t xml:space="preserve"> Released to the Corporation if Senior Parity Percentage conditions are met after release</t>
    </r>
  </si>
  <si>
    <t>Other Amounts Received in Collection</t>
  </si>
  <si>
    <t>2012 A Master Indenture</t>
  </si>
  <si>
    <t>92428C KC 7</t>
  </si>
  <si>
    <t>92428C KD 5</t>
  </si>
  <si>
    <t>92428C KE 3</t>
  </si>
  <si>
    <t>92428C KF 0</t>
  </si>
  <si>
    <t>92428C KG 8</t>
  </si>
  <si>
    <t>92428C KH 6</t>
  </si>
  <si>
    <t>92428C KJ 2</t>
  </si>
  <si>
    <t>92428C KK 9</t>
  </si>
  <si>
    <t>92428C KL 7</t>
  </si>
  <si>
    <t>92428C KM 5</t>
  </si>
  <si>
    <t>92428C KN 3</t>
  </si>
  <si>
    <t>92428C KQ 6</t>
  </si>
  <si>
    <t>92428C KP 8</t>
  </si>
  <si>
    <t>Delayed Repayment - Parent</t>
  </si>
  <si>
    <t>Immediate Repayment - Parent</t>
  </si>
  <si>
    <t>Report Date</t>
  </si>
  <si>
    <t>Private-nonprofit Non-Degree Program</t>
  </si>
  <si>
    <t>Public Non-Degree Program</t>
  </si>
  <si>
    <t>2017A</t>
  </si>
  <si>
    <t>2017B</t>
  </si>
  <si>
    <t>92428C KS 2</t>
  </si>
  <si>
    <t>92428C KT 0</t>
  </si>
  <si>
    <t>92428C KU 7</t>
  </si>
  <si>
    <t>92428C KV 5</t>
  </si>
  <si>
    <t>92428C KW 3</t>
  </si>
  <si>
    <t>92428C KX 1</t>
  </si>
  <si>
    <t>92428C KY 9</t>
  </si>
  <si>
    <t>92428C KZ 6</t>
  </si>
  <si>
    <t>92428C LA 0</t>
  </si>
  <si>
    <t>92428C LB 8</t>
  </si>
  <si>
    <t>92428C LC 6</t>
  </si>
  <si>
    <t>92428C LD 4</t>
  </si>
  <si>
    <t>Effective March 31,  2017 School Types are reported according to the Dept. of Education Postsecondary Education Participants System (PEPS) database</t>
  </si>
  <si>
    <t>92428C KR 4</t>
  </si>
  <si>
    <t>2013A</t>
  </si>
  <si>
    <t>2016A</t>
  </si>
  <si>
    <t xml:space="preserve">          Sub Bond Payable</t>
  </si>
  <si>
    <t xml:space="preserve">          Sub Bond Interest Payable</t>
  </si>
  <si>
    <t xml:space="preserve">          Sub Bond Interest Carryover</t>
  </si>
  <si>
    <t xml:space="preserve">          Sub Bond Interest</t>
  </si>
  <si>
    <t xml:space="preserve">          Borrower Int Returned to DOE</t>
  </si>
  <si>
    <t xml:space="preserve">   Senior Bonds Payable</t>
  </si>
  <si>
    <t xml:space="preserve">   Sub Bond Payable</t>
  </si>
  <si>
    <t xml:space="preserve">   Bond Premium/Discount</t>
  </si>
  <si>
    <t xml:space="preserve">   Sub Bond Interest Payable</t>
  </si>
  <si>
    <t xml:space="preserve">   Sub Bond Interest Carryover</t>
  </si>
  <si>
    <t xml:space="preserve">   Senior Bond Interest Payable</t>
  </si>
  <si>
    <t>Principal and Interest Distributions 2012A</t>
  </si>
  <si>
    <t>Principal and Interest Distributions 2013A</t>
  </si>
  <si>
    <t>Principal and Interest Distributions 2016A</t>
  </si>
  <si>
    <t>Principal and Interest Distributions 2017A</t>
  </si>
  <si>
    <t>Principal and Interest Distributions 2017B</t>
  </si>
  <si>
    <t>Reserve Funds</t>
  </si>
  <si>
    <t>Total Reserve Funds</t>
  </si>
  <si>
    <t>Weighted Average Maturity (WAM)</t>
  </si>
  <si>
    <t>2018A</t>
  </si>
  <si>
    <t>92428C LE 2</t>
  </si>
  <si>
    <t>92428C LF 9</t>
  </si>
  <si>
    <t>92428C LG 7</t>
  </si>
  <si>
    <t>92428C LH 5</t>
  </si>
  <si>
    <t>92428C LJ 1</t>
  </si>
  <si>
    <t>92428C LK 8</t>
  </si>
  <si>
    <t>92428C LL 6</t>
  </si>
  <si>
    <t>92428C LM 4</t>
  </si>
  <si>
    <t>92428C LN 2</t>
  </si>
  <si>
    <t>92428C LP 7</t>
  </si>
  <si>
    <t>92428C LQ 5</t>
  </si>
  <si>
    <t>92428C LR 3</t>
  </si>
  <si>
    <t>2018B</t>
  </si>
  <si>
    <t>92428C LS 1</t>
  </si>
  <si>
    <t>Principal and Interest Distributions 2018A</t>
  </si>
  <si>
    <t>Principal and Interest Distributions 2018B</t>
  </si>
  <si>
    <t>2019A</t>
  </si>
  <si>
    <t>2019B</t>
  </si>
  <si>
    <t>92428C LT 9</t>
  </si>
  <si>
    <t>92428C LU 6</t>
  </si>
  <si>
    <t>92428C LV 4</t>
  </si>
  <si>
    <t>92428C LW 2</t>
  </si>
  <si>
    <t>92428C LX 0</t>
  </si>
  <si>
    <t>92428C LY 8</t>
  </si>
  <si>
    <t>92428C LZ 5</t>
  </si>
  <si>
    <t>92428C MA 9</t>
  </si>
  <si>
    <t>Bond Issuance Proceeds</t>
  </si>
  <si>
    <t>Principal and Interest Distributions 2019A</t>
  </si>
  <si>
    <t>Principal and Interest Distributions 2019B</t>
  </si>
  <si>
    <t>2020A</t>
  </si>
  <si>
    <t>92428C MB 7</t>
  </si>
  <si>
    <t>92428C MC 5</t>
  </si>
  <si>
    <t>92428C MD 3</t>
  </si>
  <si>
    <t>92428C ME 1</t>
  </si>
  <si>
    <t>92428C MF 8</t>
  </si>
  <si>
    <t>92428C MG 6</t>
  </si>
  <si>
    <t>92428C MH 4</t>
  </si>
  <si>
    <t>Principal and Interest Distributions 2020A</t>
  </si>
  <si>
    <t>Release from Debt Service Reserve Fund</t>
  </si>
  <si>
    <t>Loan Rehabs</t>
  </si>
  <si>
    <t xml:space="preserve"> 9/30/2020</t>
  </si>
  <si>
    <t>10/1/20 - 12/31/20</t>
  </si>
  <si>
    <t xml:space="preserve"> 12/31/2020</t>
  </si>
  <si>
    <t>10/1/2020- 12/31/2020</t>
  </si>
  <si>
    <t>Remaining funds in 2020A Cost of Issuance Account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</si>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</sst>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0.000%"/>
    <numFmt numFmtId="168" formatCode="&quot;$&quot;#,##0"/>
    <numFmt numFmtId="170" formatCode="m\/d\/yyyy"/>
    <numFmt numFmtId="171" formatCode="0.0"/>
    <numFmt numFmtId="172" formatCode="#,##0.0"/>
    <numFmt numFmtId="175" formatCode="0.0_);\(0.0\)"/>
    <numFmt numFmtId="176" formatCode="&quot;$&quot;#,##0;\(&quot;$&quot;#,##0\)"/>
    <numFmt numFmtId="177" formatCode="&quot;$&quot;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3.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sz val="8.050000000000000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.0500000000000007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0500000000000007"/>
      <name val="Times New Roman"/>
      <family val="1"/>
    </font>
    <font>
      <b/>
      <u/>
      <sz val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color indexed="8"/>
      <name val="MS Sans Serif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7" fillId="0" borderId="0"/>
    <xf numFmtId="0" fontId="33" fillId="16" borderId="0"/>
    <xf numFmtId="0" fontId="33" fillId="16" borderId="0"/>
    <xf numFmtId="0" fontId="7" fillId="0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47" fillId="0" borderId="0"/>
    <xf numFmtId="0" fontId="47" fillId="0" borderId="0"/>
  </cellStyleXfs>
  <cellXfs count="365">
    <xf numFmtId="0" fontId="0" fillId="0" borderId="0" xfId="0"/>
    <xf numFmtId="0" fontId="32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 applyAlignment="1">
      <alignment horizontal="left" vertical="center"/>
    </xf>
    <xf numFmtId="0" fontId="38" fillId="0" borderId="0" xfId="0" applyFont="1"/>
    <xf numFmtId="170" fontId="40" fillId="0" borderId="0" xfId="0" applyNumberFormat="1" applyFont="1" applyAlignment="1">
      <alignment horizontal="left" vertical="center"/>
    </xf>
    <xf numFmtId="0" fontId="41" fillId="0" borderId="0" xfId="0" applyFont="1"/>
    <xf numFmtId="0" fontId="39" fillId="0" borderId="0" xfId="0" applyFont="1"/>
    <xf numFmtId="0" fontId="43" fillId="0" borderId="0" xfId="0" applyFont="1" applyAlignment="1">
      <alignment horizontal="left" vertical="center"/>
    </xf>
    <xf numFmtId="7" fontId="39" fillId="0" borderId="0" xfId="0" applyNumberFormat="1" applyFont="1"/>
    <xf numFmtId="7" fontId="38" fillId="0" borderId="0" xfId="0" applyNumberFormat="1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/>
    <xf numFmtId="0" fontId="35" fillId="0" borderId="0" xfId="53" applyFont="1" applyAlignment="1">
      <alignment horizontal="center" vertical="center"/>
    </xf>
    <xf numFmtId="0" fontId="35" fillId="0" borderId="44" xfId="53" applyFont="1" applyBorder="1" applyAlignment="1">
      <alignment horizontal="center" vertical="center"/>
    </xf>
    <xf numFmtId="0" fontId="46" fillId="0" borderId="0" xfId="53" applyNumberFormat="1" applyFont="1" applyFill="1" applyBorder="1" applyAlignment="1" applyProtection="1"/>
    <xf numFmtId="7" fontId="37" fillId="0" borderId="0" xfId="53" applyNumberFormat="1" applyFont="1" applyAlignment="1">
      <alignment horizontal="right" vertical="center"/>
    </xf>
    <xf numFmtId="7" fontId="37" fillId="0" borderId="45" xfId="53" applyNumberFormat="1" applyFont="1" applyBorder="1" applyAlignment="1">
      <alignment horizontal="right" vertical="center"/>
    </xf>
    <xf numFmtId="7" fontId="37" fillId="0" borderId="46" xfId="53" applyNumberFormat="1" applyFont="1" applyBorder="1" applyAlignment="1">
      <alignment horizontal="right" vertical="center"/>
    </xf>
    <xf numFmtId="7" fontId="37" fillId="0" borderId="47" xfId="53" applyNumberFormat="1" applyFont="1" applyBorder="1" applyAlignment="1">
      <alignment horizontal="right" vertical="center"/>
    </xf>
    <xf numFmtId="0" fontId="35" fillId="0" borderId="0" xfId="54" applyFont="1" applyAlignment="1">
      <alignment horizontal="center" vertical="center"/>
    </xf>
    <xf numFmtId="0" fontId="35" fillId="0" borderId="44" xfId="54" applyFont="1" applyBorder="1" applyAlignment="1">
      <alignment horizontal="center" vertical="center"/>
    </xf>
    <xf numFmtId="0" fontId="46" fillId="0" borderId="0" xfId="54" applyNumberFormat="1" applyFont="1" applyFill="1" applyBorder="1" applyAlignment="1" applyProtection="1"/>
    <xf numFmtId="7" fontId="37" fillId="0" borderId="0" xfId="54" applyNumberFormat="1" applyFont="1" applyAlignment="1">
      <alignment horizontal="right" vertical="center"/>
    </xf>
    <xf numFmtId="7" fontId="37" fillId="0" borderId="45" xfId="54" applyNumberFormat="1" applyFont="1" applyBorder="1" applyAlignment="1">
      <alignment horizontal="right" vertical="center"/>
    </xf>
    <xf numFmtId="7" fontId="37" fillId="0" borderId="44" xfId="54" applyNumberFormat="1" applyFont="1" applyBorder="1" applyAlignment="1">
      <alignment horizontal="right" vertical="center"/>
    </xf>
    <xf numFmtId="7" fontId="43" fillId="0" borderId="0" xfId="54" applyNumberFormat="1" applyFont="1" applyAlignment="1">
      <alignment horizontal="right" vertical="center"/>
    </xf>
    <xf numFmtId="7" fontId="43" fillId="0" borderId="47" xfId="54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Fill="1"/>
    <xf numFmtId="0" fontId="7" fillId="0" borderId="0" xfId="0" applyFont="1" applyFill="1"/>
    <xf numFmtId="0" fontId="1" fillId="0" borderId="0" xfId="0" applyFont="1" applyFill="1"/>
    <xf numFmtId="14" fontId="7" fillId="0" borderId="0" xfId="0" applyNumberFormat="1" applyFont="1" applyFill="1"/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6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18" fillId="0" borderId="17" xfId="36" applyFill="1" applyBorder="1" applyAlignment="1" applyProtection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3" fillId="0" borderId="15" xfId="0" applyFont="1" applyFill="1" applyBorder="1"/>
    <xf numFmtId="0" fontId="2" fillId="0" borderId="16" xfId="0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21" xfId="0" applyFont="1" applyFill="1" applyBorder="1"/>
    <xf numFmtId="0" fontId="2" fillId="0" borderId="22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0" fontId="2" fillId="0" borderId="22" xfId="47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167" fontId="7" fillId="0" borderId="41" xfId="47" applyNumberFormat="1" applyFont="1" applyFill="1" applyBorder="1" applyAlignment="1">
      <alignment horizontal="center"/>
    </xf>
    <xf numFmtId="168" fontId="7" fillId="0" borderId="34" xfId="0" applyNumberFormat="1" applyFont="1" applyFill="1" applyBorder="1" applyAlignment="1">
      <alignment horizontal="center"/>
    </xf>
    <xf numFmtId="5" fontId="7" fillId="0" borderId="34" xfId="0" applyNumberFormat="1" applyFont="1" applyFill="1" applyBorder="1" applyAlignment="1">
      <alignment horizontal="center"/>
    </xf>
    <xf numFmtId="168" fontId="7" fillId="0" borderId="49" xfId="0" applyNumberFormat="1" applyFont="1" applyFill="1" applyBorder="1" applyAlignment="1">
      <alignment horizontal="center"/>
    </xf>
    <xf numFmtId="10" fontId="26" fillId="0" borderId="41" xfId="47" applyNumberFormat="1" applyFont="1" applyFill="1" applyBorder="1" applyAlignment="1">
      <alignment horizontal="center"/>
    </xf>
    <xf numFmtId="14" fontId="7" fillId="0" borderId="43" xfId="0" applyNumberFormat="1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7" fontId="7" fillId="0" borderId="42" xfId="47" applyNumberFormat="1" applyFont="1" applyFill="1" applyBorder="1" applyAlignment="1">
      <alignment horizontal="center"/>
    </xf>
    <xf numFmtId="168" fontId="7" fillId="0" borderId="35" xfId="0" applyNumberFormat="1" applyFont="1" applyFill="1" applyBorder="1" applyAlignment="1">
      <alignment horizontal="center"/>
    </xf>
    <xf numFmtId="5" fontId="7" fillId="0" borderId="35" xfId="0" applyNumberFormat="1" applyFont="1" applyFill="1" applyBorder="1" applyAlignment="1">
      <alignment horizontal="center"/>
    </xf>
    <xf numFmtId="168" fontId="7" fillId="0" borderId="50" xfId="0" applyNumberFormat="1" applyFont="1" applyFill="1" applyBorder="1" applyAlignment="1">
      <alignment horizontal="center"/>
    </xf>
    <xf numFmtId="10" fontId="26" fillId="0" borderId="42" xfId="47" applyNumberFormat="1" applyFont="1" applyFill="1" applyBorder="1" applyAlignment="1">
      <alignment horizontal="center"/>
    </xf>
    <xf numFmtId="14" fontId="7" fillId="0" borderId="12" xfId="47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4" fontId="1" fillId="0" borderId="12" xfId="47" applyNumberForma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/>
    <xf numFmtId="0" fontId="7" fillId="0" borderId="5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0" fontId="7" fillId="0" borderId="40" xfId="47" applyNumberFormat="1" applyFont="1" applyFill="1" applyBorder="1" applyAlignment="1">
      <alignment horizontal="center"/>
    </xf>
    <xf numFmtId="168" fontId="7" fillId="0" borderId="36" xfId="0" applyNumberFormat="1" applyFont="1" applyFill="1" applyBorder="1" applyAlignment="1">
      <alignment horizontal="center"/>
    </xf>
    <xf numFmtId="168" fontId="7" fillId="0" borderId="51" xfId="0" applyNumberFormat="1" applyFont="1" applyFill="1" applyBorder="1" applyAlignment="1">
      <alignment horizontal="center"/>
    </xf>
    <xf numFmtId="10" fontId="26" fillId="0" borderId="40" xfId="47" applyNumberFormat="1" applyFont="1" applyFill="1" applyBorder="1" applyAlignment="1">
      <alignment horizontal="center"/>
    </xf>
    <xf numFmtId="14" fontId="7" fillId="0" borderId="26" xfId="47" applyNumberFormat="1" applyFont="1" applyFill="1" applyBorder="1" applyAlignment="1">
      <alignment horizontal="center"/>
    </xf>
    <xf numFmtId="0" fontId="2" fillId="0" borderId="24" xfId="0" applyFont="1" applyFill="1" applyBorder="1"/>
    <xf numFmtId="0" fontId="7" fillId="0" borderId="51" xfId="0" applyFont="1" applyFill="1" applyBorder="1"/>
    <xf numFmtId="0" fontId="7" fillId="0" borderId="36" xfId="0" applyFont="1" applyFill="1" applyBorder="1"/>
    <xf numFmtId="10" fontId="7" fillId="0" borderId="40" xfId="47" applyNumberFormat="1" applyFont="1" applyFill="1" applyBorder="1"/>
    <xf numFmtId="168" fontId="2" fillId="0" borderId="36" xfId="28" applyNumberFormat="1" applyFont="1" applyFill="1" applyBorder="1"/>
    <xf numFmtId="5" fontId="2" fillId="0" borderId="36" xfId="28" applyNumberFormat="1" applyFont="1" applyFill="1" applyBorder="1"/>
    <xf numFmtId="168" fontId="2" fillId="0" borderId="51" xfId="28" applyNumberFormat="1" applyFont="1" applyFill="1" applyBorder="1"/>
    <xf numFmtId="10" fontId="27" fillId="0" borderId="42" xfId="47" applyNumberFormat="1" applyFont="1" applyFill="1" applyBorder="1" applyAlignment="1">
      <alignment horizontal="center"/>
    </xf>
    <xf numFmtId="10" fontId="2" fillId="0" borderId="26" xfId="47" applyNumberFormat="1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29" xfId="0" applyFont="1" applyFill="1" applyBorder="1"/>
    <xf numFmtId="0" fontId="5" fillId="0" borderId="0" xfId="0" applyFont="1" applyFill="1"/>
    <xf numFmtId="177" fontId="4" fillId="0" borderId="29" xfId="0" applyNumberFormat="1" applyFont="1" applyFill="1" applyBorder="1"/>
    <xf numFmtId="7" fontId="4" fillId="0" borderId="29" xfId="0" applyNumberFormat="1" applyFont="1" applyFill="1" applyBorder="1"/>
    <xf numFmtId="0" fontId="4" fillId="0" borderId="29" xfId="0" applyFont="1" applyFill="1" applyBorder="1"/>
    <xf numFmtId="0" fontId="5" fillId="0" borderId="38" xfId="0" applyFont="1" applyFill="1" applyBorder="1"/>
    <xf numFmtId="0" fontId="5" fillId="0" borderId="13" xfId="0" applyFont="1" applyFill="1" applyBorder="1"/>
    <xf numFmtId="0" fontId="5" fillId="0" borderId="17" xfId="0" applyFont="1" applyFill="1" applyBorder="1"/>
    <xf numFmtId="0" fontId="5" fillId="0" borderId="14" xfId="0" applyFont="1" applyFill="1" applyBorder="1"/>
    <xf numFmtId="0" fontId="5" fillId="0" borderId="16" xfId="0" applyFont="1" applyFill="1" applyBorder="1"/>
    <xf numFmtId="0" fontId="0" fillId="0" borderId="0" xfId="0" applyFill="1"/>
    <xf numFmtId="0" fontId="2" fillId="0" borderId="21" xfId="0" applyFont="1" applyFill="1" applyBorder="1"/>
    <xf numFmtId="0" fontId="2" fillId="0" borderId="29" xfId="0" applyFont="1" applyFill="1" applyBorder="1"/>
    <xf numFmtId="0" fontId="2" fillId="0" borderId="25" xfId="0" applyFont="1" applyFill="1" applyBorder="1"/>
    <xf numFmtId="0" fontId="5" fillId="0" borderId="18" xfId="0" applyFont="1" applyFill="1" applyBorder="1"/>
    <xf numFmtId="0" fontId="2" fillId="0" borderId="0" xfId="0" applyFont="1" applyFill="1"/>
    <xf numFmtId="0" fontId="7" fillId="0" borderId="27" xfId="0" applyFont="1" applyFill="1" applyBorder="1"/>
    <xf numFmtId="0" fontId="7" fillId="0" borderId="29" xfId="0" applyFont="1" applyFill="1" applyBorder="1"/>
    <xf numFmtId="5" fontId="7" fillId="0" borderId="34" xfId="28" applyNumberFormat="1" applyFont="1" applyFill="1" applyBorder="1" applyAlignment="1">
      <alignment horizontal="right"/>
    </xf>
    <xf numFmtId="5" fontId="7" fillId="0" borderId="41" xfId="28" applyNumberFormat="1" applyFont="1" applyFill="1" applyBorder="1" applyAlignment="1">
      <alignment horizontal="right"/>
    </xf>
    <xf numFmtId="5" fontId="7" fillId="0" borderId="38" xfId="28" applyNumberFormat="1" applyFont="1" applyFill="1" applyBorder="1" applyAlignment="1">
      <alignment horizontal="right"/>
    </xf>
    <xf numFmtId="7" fontId="7" fillId="0" borderId="0" xfId="0" applyNumberFormat="1" applyFont="1" applyFill="1"/>
    <xf numFmtId="0" fontId="2" fillId="0" borderId="27" xfId="0" applyFont="1" applyFill="1" applyBorder="1" applyAlignment="1">
      <alignment horizontal="left"/>
    </xf>
    <xf numFmtId="0" fontId="5" fillId="0" borderId="41" xfId="0" applyFont="1" applyFill="1" applyBorder="1"/>
    <xf numFmtId="5" fontId="7" fillId="0" borderId="39" xfId="0" applyNumberFormat="1" applyFont="1" applyFill="1" applyBorder="1" applyAlignment="1">
      <alignment horizontal="right"/>
    </xf>
    <xf numFmtId="5" fontId="7" fillId="0" borderId="35" xfId="28" applyNumberFormat="1" applyFont="1" applyFill="1" applyBorder="1" applyAlignment="1">
      <alignment horizontal="right"/>
    </xf>
    <xf numFmtId="5" fontId="7" fillId="0" borderId="42" xfId="0" applyNumberFormat="1" applyFont="1" applyFill="1" applyBorder="1" applyAlignment="1">
      <alignment horizontal="right"/>
    </xf>
    <xf numFmtId="5" fontId="7" fillId="0" borderId="12" xfId="28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0" fontId="5" fillId="0" borderId="42" xfId="0" applyFont="1" applyFill="1" applyBorder="1"/>
    <xf numFmtId="5" fontId="2" fillId="0" borderId="35" xfId="28" applyNumberFormat="1" applyFont="1" applyFill="1" applyBorder="1" applyAlignment="1">
      <alignment horizontal="right"/>
    </xf>
    <xf numFmtId="5" fontId="2" fillId="0" borderId="42" xfId="0" applyNumberFormat="1" applyFont="1" applyFill="1" applyBorder="1" applyAlignment="1">
      <alignment horizontal="right"/>
    </xf>
    <xf numFmtId="5" fontId="2" fillId="0" borderId="12" xfId="28" applyNumberFormat="1" applyFont="1" applyFill="1" applyBorder="1" applyAlignment="1">
      <alignment horizontal="right"/>
    </xf>
    <xf numFmtId="43" fontId="7" fillId="0" borderId="0" xfId="0" applyNumberFormat="1" applyFont="1" applyFill="1"/>
    <xf numFmtId="0" fontId="2" fillId="0" borderId="11" xfId="0" applyFont="1" applyFill="1" applyBorder="1"/>
    <xf numFmtId="5" fontId="2" fillId="0" borderId="42" xfId="28" applyNumberFormat="1" applyFont="1" applyFill="1" applyBorder="1" applyAlignment="1">
      <alignment horizontal="right"/>
    </xf>
    <xf numFmtId="7" fontId="2" fillId="0" borderId="0" xfId="0" applyNumberFormat="1" applyFont="1" applyFill="1"/>
    <xf numFmtId="0" fontId="7" fillId="0" borderId="35" xfId="0" applyFont="1" applyFill="1" applyBorder="1"/>
    <xf numFmtId="0" fontId="7" fillId="0" borderId="42" xfId="0" applyFont="1" applyFill="1" applyBorder="1"/>
    <xf numFmtId="0" fontId="1" fillId="0" borderId="11" xfId="0" applyFont="1" applyFill="1" applyBorder="1" applyAlignment="1">
      <alignment horizontal="left" indent="1"/>
    </xf>
    <xf numFmtId="10" fontId="7" fillId="0" borderId="35" xfId="47" applyNumberFormat="1" applyFont="1" applyFill="1" applyBorder="1"/>
    <xf numFmtId="10" fontId="7" fillId="0" borderId="12" xfId="47" applyNumberFormat="1" applyFont="1" applyFill="1" applyBorder="1"/>
    <xf numFmtId="171" fontId="7" fillId="0" borderId="35" xfId="0" applyNumberFormat="1" applyFont="1" applyFill="1" applyBorder="1"/>
    <xf numFmtId="171" fontId="7" fillId="0" borderId="12" xfId="0" applyNumberFormat="1" applyFont="1" applyFill="1" applyBorder="1"/>
    <xf numFmtId="3" fontId="7" fillId="0" borderId="35" xfId="0" applyNumberFormat="1" applyFont="1" applyFill="1" applyBorder="1"/>
    <xf numFmtId="37" fontId="7" fillId="0" borderId="42" xfId="0" applyNumberFormat="1" applyFont="1" applyFill="1" applyBorder="1"/>
    <xf numFmtId="3" fontId="7" fillId="0" borderId="12" xfId="0" applyNumberFormat="1" applyFont="1" applyFill="1" applyBorder="1"/>
    <xf numFmtId="5" fontId="7" fillId="0" borderId="35" xfId="28" applyNumberFormat="1" applyFont="1" applyFill="1" applyBorder="1"/>
    <xf numFmtId="5" fontId="7" fillId="0" borderId="12" xfId="28" applyNumberFormat="1" applyFont="1" applyFill="1" applyBorder="1"/>
    <xf numFmtId="3" fontId="7" fillId="0" borderId="36" xfId="0" applyNumberFormat="1" applyFont="1" applyFill="1" applyBorder="1" applyAlignment="1">
      <alignment horizontal="right"/>
    </xf>
    <xf numFmtId="0" fontId="7" fillId="0" borderId="40" xfId="0" applyFont="1" applyFill="1" applyBorder="1"/>
    <xf numFmtId="1" fontId="7" fillId="0" borderId="26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 indent="1"/>
    </xf>
    <xf numFmtId="0" fontId="5" fillId="0" borderId="40" xfId="0" applyFont="1" applyFill="1" applyBorder="1"/>
    <xf numFmtId="5" fontId="7" fillId="0" borderId="37" xfId="0" applyNumberFormat="1" applyFont="1" applyFill="1" applyBorder="1" applyAlignment="1">
      <alignment horizontal="right"/>
    </xf>
    <xf numFmtId="5" fontId="7" fillId="0" borderId="38" xfId="0" applyNumberFormat="1" applyFont="1" applyFill="1" applyBorder="1" applyAlignment="1">
      <alignment horizontal="right"/>
    </xf>
    <xf numFmtId="5" fontId="0" fillId="0" borderId="0" xfId="0" applyNumberFormat="1" applyFill="1"/>
    <xf numFmtId="0" fontId="7" fillId="0" borderId="13" xfId="0" applyFont="1" applyFill="1" applyBorder="1" applyAlignment="1">
      <alignment horizontal="left" indent="1"/>
    </xf>
    <xf numFmtId="5" fontId="7" fillId="0" borderId="14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2" fillId="0" borderId="19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5" fontId="7" fillId="0" borderId="43" xfId="28" applyNumberFormat="1" applyFont="1" applyFill="1" applyBorder="1" applyAlignment="1">
      <alignment horizontal="right"/>
    </xf>
    <xf numFmtId="5" fontId="7" fillId="0" borderId="49" xfId="28" applyNumberFormat="1" applyFont="1" applyFill="1" applyBorder="1" applyAlignment="1">
      <alignment horizontal="right"/>
    </xf>
    <xf numFmtId="0" fontId="42" fillId="0" borderId="27" xfId="0" applyFont="1" applyFill="1" applyBorder="1"/>
    <xf numFmtId="176" fontId="2" fillId="0" borderId="38" xfId="0" applyNumberFormat="1" applyFont="1" applyFill="1" applyBorder="1"/>
    <xf numFmtId="5" fontId="7" fillId="0" borderId="50" xfId="0" applyNumberFormat="1" applyFont="1" applyFill="1" applyBorder="1" applyAlignment="1">
      <alignment horizontal="right"/>
    </xf>
    <xf numFmtId="176" fontId="2" fillId="0" borderId="12" xfId="0" applyNumberFormat="1" applyFont="1" applyFill="1" applyBorder="1"/>
    <xf numFmtId="0" fontId="5" fillId="0" borderId="24" xfId="0" applyFont="1" applyFill="1" applyBorder="1"/>
    <xf numFmtId="176" fontId="2" fillId="0" borderId="26" xfId="0" applyNumberFormat="1" applyFont="1" applyFill="1" applyBorder="1"/>
    <xf numFmtId="5" fontId="7" fillId="0" borderId="51" xfId="0" applyNumberFormat="1" applyFont="1" applyFill="1" applyBorder="1" applyAlignment="1">
      <alignment horizontal="right"/>
    </xf>
    <xf numFmtId="0" fontId="2" fillId="0" borderId="13" xfId="0" applyFont="1" applyFill="1" applyBorder="1"/>
    <xf numFmtId="0" fontId="7" fillId="0" borderId="17" xfId="0" applyFont="1" applyFill="1" applyBorder="1"/>
    <xf numFmtId="176" fontId="2" fillId="0" borderId="14" xfId="0" applyNumberFormat="1" applyFont="1" applyFill="1" applyBorder="1"/>
    <xf numFmtId="5" fontId="2" fillId="0" borderId="50" xfId="0" applyNumberFormat="1" applyFont="1" applyFill="1" applyBorder="1" applyAlignment="1">
      <alignment horizontal="right"/>
    </xf>
    <xf numFmtId="5" fontId="2" fillId="0" borderId="39" xfId="0" applyNumberFormat="1" applyFont="1" applyFill="1" applyBorder="1" applyAlignment="1">
      <alignment horizontal="right"/>
    </xf>
    <xf numFmtId="0" fontId="7" fillId="0" borderId="50" xfId="0" applyFont="1" applyFill="1" applyBorder="1"/>
    <xf numFmtId="0" fontId="7" fillId="0" borderId="39" xfId="0" applyFont="1" applyFill="1" applyBorder="1"/>
    <xf numFmtId="0" fontId="7" fillId="0" borderId="39" xfId="0" applyFont="1" applyFill="1" applyBorder="1" applyAlignment="1">
      <alignment horizontal="center"/>
    </xf>
    <xf numFmtId="0" fontId="0" fillId="0" borderId="16" xfId="0" applyFill="1" applyBorder="1"/>
    <xf numFmtId="0" fontId="7" fillId="0" borderId="37" xfId="0" applyFont="1" applyFill="1" applyBorder="1" applyAlignment="1">
      <alignment horizontal="center"/>
    </xf>
    <xf numFmtId="0" fontId="0" fillId="0" borderId="29" xfId="0" applyFill="1" applyBorder="1"/>
    <xf numFmtId="0" fontId="0" fillId="0" borderId="24" xfId="0" applyFill="1" applyBorder="1"/>
    <xf numFmtId="0" fontId="0" fillId="0" borderId="17" xfId="0" applyFill="1" applyBorder="1"/>
    <xf numFmtId="0" fontId="7" fillId="0" borderId="34" xfId="0" applyFont="1" applyFill="1" applyBorder="1"/>
    <xf numFmtId="0" fontId="7" fillId="0" borderId="41" xfId="0" applyFont="1" applyFill="1" applyBorder="1"/>
    <xf numFmtId="164" fontId="7" fillId="0" borderId="38" xfId="28" applyNumberFormat="1" applyFont="1" applyFill="1" applyBorder="1"/>
    <xf numFmtId="5" fontId="7" fillId="0" borderId="35" xfId="0" applyNumberFormat="1" applyFont="1" applyFill="1" applyBorder="1" applyAlignment="1">
      <alignment horizontal="right"/>
    </xf>
    <xf numFmtId="5" fontId="7" fillId="0" borderId="0" xfId="0" applyNumberFormat="1" applyFont="1" applyFill="1" applyAlignment="1">
      <alignment horizontal="right"/>
    </xf>
    <xf numFmtId="5" fontId="7" fillId="0" borderId="0" xfId="0" applyNumberFormat="1" applyFont="1" applyFill="1"/>
    <xf numFmtId="0" fontId="2" fillId="0" borderId="34" xfId="0" applyFont="1" applyFill="1" applyBorder="1"/>
    <xf numFmtId="0" fontId="2" fillId="0" borderId="4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8" fontId="7" fillId="0" borderId="49" xfId="0" applyNumberFormat="1" applyFont="1" applyFill="1" applyBorder="1"/>
    <xf numFmtId="165" fontId="7" fillId="0" borderId="34" xfId="47" applyNumberFormat="1" applyFont="1" applyFill="1" applyBorder="1"/>
    <xf numFmtId="175" fontId="2" fillId="0" borderId="12" xfId="47" applyNumberFormat="1" applyFont="1" applyFill="1" applyBorder="1" applyAlignment="1">
      <alignment horizontal="right"/>
    </xf>
    <xf numFmtId="168" fontId="7" fillId="0" borderId="51" xfId="0" applyNumberFormat="1" applyFont="1" applyFill="1" applyBorder="1"/>
    <xf numFmtId="165" fontId="7" fillId="0" borderId="36" xfId="47" applyNumberFormat="1" applyFont="1" applyFill="1" applyBorder="1"/>
    <xf numFmtId="175" fontId="2" fillId="0" borderId="26" xfId="47" applyNumberFormat="1" applyFont="1" applyFill="1" applyBorder="1" applyAlignment="1">
      <alignment horizontal="right"/>
    </xf>
    <xf numFmtId="168" fontId="7" fillId="0" borderId="19" xfId="0" applyNumberFormat="1" applyFont="1" applyFill="1" applyBorder="1"/>
    <xf numFmtId="165" fontId="7" fillId="0" borderId="36" xfId="0" applyNumberFormat="1" applyFont="1" applyFill="1" applyBorder="1"/>
    <xf numFmtId="10" fontId="7" fillId="0" borderId="12" xfId="47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5" fontId="7" fillId="0" borderId="36" xfId="0" applyNumberFormat="1" applyFont="1" applyFill="1" applyBorder="1" applyAlignment="1">
      <alignment horizontal="right"/>
    </xf>
    <xf numFmtId="5" fontId="7" fillId="0" borderId="24" xfId="0" applyNumberFormat="1" applyFont="1" applyFill="1" applyBorder="1" applyAlignment="1">
      <alignment horizontal="right"/>
    </xf>
    <xf numFmtId="168" fontId="7" fillId="0" borderId="34" xfId="0" applyNumberFormat="1" applyFont="1" applyFill="1" applyBorder="1"/>
    <xf numFmtId="165" fontId="7" fillId="0" borderId="49" xfId="47" applyNumberFormat="1" applyFont="1" applyFill="1" applyBorder="1"/>
    <xf numFmtId="172" fontId="2" fillId="0" borderId="43" xfId="47" applyNumberFormat="1" applyFont="1" applyFill="1" applyBorder="1" applyAlignment="1">
      <alignment horizontal="right"/>
    </xf>
    <xf numFmtId="5" fontId="2" fillId="0" borderId="34" xfId="0" applyNumberFormat="1" applyFont="1" applyFill="1" applyBorder="1" applyAlignment="1">
      <alignment horizontal="right"/>
    </xf>
    <xf numFmtId="5" fontId="2" fillId="0" borderId="12" xfId="0" applyNumberFormat="1" applyFont="1" applyFill="1" applyBorder="1" applyAlignment="1">
      <alignment horizontal="right"/>
    </xf>
    <xf numFmtId="168" fontId="7" fillId="0" borderId="35" xfId="0" applyNumberFormat="1" applyFont="1" applyFill="1" applyBorder="1"/>
    <xf numFmtId="165" fontId="7" fillId="0" borderId="50" xfId="47" applyNumberFormat="1" applyFont="1" applyFill="1" applyBorder="1"/>
    <xf numFmtId="172" fontId="2" fillId="0" borderId="39" xfId="47" applyNumberFormat="1" applyFont="1" applyFill="1" applyBorder="1" applyAlignment="1">
      <alignment horizontal="right"/>
    </xf>
    <xf numFmtId="5" fontId="7" fillId="0" borderId="12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wrapText="1" indent="1"/>
    </xf>
    <xf numFmtId="0" fontId="5" fillId="0" borderId="11" xfId="0" applyFont="1" applyFill="1" applyBorder="1"/>
    <xf numFmtId="0" fontId="5" fillId="0" borderId="36" xfId="0" applyFont="1" applyFill="1" applyBorder="1"/>
    <xf numFmtId="0" fontId="5" fillId="0" borderId="51" xfId="0" applyFont="1" applyFill="1" applyBorder="1"/>
    <xf numFmtId="0" fontId="5" fillId="0" borderId="37" xfId="0" applyFont="1" applyFill="1" applyBorder="1"/>
    <xf numFmtId="0" fontId="7" fillId="0" borderId="11" xfId="0" applyFont="1" applyFill="1" applyBorder="1" applyAlignment="1">
      <alignment horizontal="left"/>
    </xf>
    <xf numFmtId="168" fontId="7" fillId="0" borderId="36" xfId="0" applyNumberFormat="1" applyFont="1" applyFill="1" applyBorder="1"/>
    <xf numFmtId="0" fontId="2" fillId="0" borderId="11" xfId="0" applyFont="1" applyFill="1" applyBorder="1" applyAlignment="1">
      <alignment horizontal="left" indent="1"/>
    </xf>
    <xf numFmtId="168" fontId="2" fillId="0" borderId="19" xfId="0" applyNumberFormat="1" applyFont="1" applyFill="1" applyBorder="1"/>
    <xf numFmtId="9" fontId="2" fillId="0" borderId="36" xfId="47" applyFont="1" applyFill="1" applyBorder="1"/>
    <xf numFmtId="10" fontId="2" fillId="0" borderId="37" xfId="47" applyNumberFormat="1" applyFont="1" applyFill="1" applyBorder="1"/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5" fontId="1" fillId="0" borderId="35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5" fontId="7" fillId="0" borderId="26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7" fontId="7" fillId="0" borderId="35" xfId="0" applyNumberFormat="1" applyFont="1" applyFill="1" applyBorder="1" applyAlignment="1">
      <alignment horizontal="right"/>
    </xf>
    <xf numFmtId="7" fontId="7" fillId="0" borderId="0" xfId="0" applyNumberFormat="1" applyFont="1" applyFill="1" applyAlignment="1">
      <alignment horizontal="right"/>
    </xf>
    <xf numFmtId="7" fontId="7" fillId="0" borderId="39" xfId="0" applyNumberFormat="1" applyFont="1" applyFill="1" applyBorder="1" applyAlignment="1">
      <alignment horizontal="right"/>
    </xf>
    <xf numFmtId="10" fontId="7" fillId="0" borderId="39" xfId="47" applyNumberFormat="1" applyFont="1" applyFill="1" applyBorder="1" applyAlignment="1">
      <alignment horizontal="right"/>
    </xf>
    <xf numFmtId="10" fontId="7" fillId="0" borderId="42" xfId="47" applyNumberFormat="1" applyFont="1" applyFill="1" applyBorder="1" applyAlignment="1">
      <alignment horizontal="right"/>
    </xf>
    <xf numFmtId="10" fontId="7" fillId="0" borderId="40" xfId="47" applyNumberFormat="1" applyFont="1" applyFill="1" applyBorder="1" applyAlignment="1">
      <alignment horizontal="right"/>
    </xf>
    <xf numFmtId="0" fontId="4" fillId="0" borderId="27" xfId="0" applyFont="1" applyFill="1" applyBorder="1"/>
    <xf numFmtId="0" fontId="4" fillId="0" borderId="13" xfId="0" applyFont="1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3" fontId="2" fillId="0" borderId="19" xfId="28" applyFont="1" applyFill="1" applyBorder="1" applyAlignment="1">
      <alignment horizontal="center"/>
    </xf>
    <xf numFmtId="43" fontId="2" fillId="0" borderId="18" xfId="28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1" fontId="7" fillId="0" borderId="35" xfId="0" applyNumberFormat="1" applyFont="1" applyFill="1" applyBorder="1" applyAlignment="1">
      <alignment horizontal="right"/>
    </xf>
    <xf numFmtId="168" fontId="7" fillId="0" borderId="35" xfId="0" applyNumberFormat="1" applyFont="1" applyFill="1" applyBorder="1" applyAlignment="1">
      <alignment horizontal="right"/>
    </xf>
    <xf numFmtId="10" fontId="7" fillId="0" borderId="34" xfId="0" applyNumberFormat="1" applyFont="1" applyFill="1" applyBorder="1" applyAlignment="1">
      <alignment horizontal="right"/>
    </xf>
    <xf numFmtId="10" fontId="7" fillId="0" borderId="12" xfId="0" applyNumberFormat="1" applyFont="1" applyFill="1" applyBorder="1" applyAlignment="1">
      <alignment horizontal="right"/>
    </xf>
    <xf numFmtId="10" fontId="7" fillId="0" borderId="35" xfId="0" applyNumberFormat="1" applyFont="1" applyFill="1" applyBorder="1" applyAlignment="1">
      <alignment horizontal="right"/>
    </xf>
    <xf numFmtId="41" fontId="7" fillId="0" borderId="36" xfId="0" applyNumberFormat="1" applyFont="1" applyFill="1" applyBorder="1" applyAlignment="1">
      <alignment horizontal="right"/>
    </xf>
    <xf numFmtId="168" fontId="7" fillId="0" borderId="36" xfId="0" applyNumberFormat="1" applyFont="1" applyFill="1" applyBorder="1" applyAlignment="1">
      <alignment horizontal="right"/>
    </xf>
    <xf numFmtId="10" fontId="7" fillId="0" borderId="36" xfId="0" applyNumberFormat="1" applyFont="1" applyFill="1" applyBorder="1" applyAlignment="1">
      <alignment horizontal="right"/>
    </xf>
    <xf numFmtId="10" fontId="7" fillId="0" borderId="26" xfId="0" applyNumberFormat="1" applyFont="1" applyFill="1" applyBorder="1" applyAlignment="1">
      <alignment horizontal="right"/>
    </xf>
    <xf numFmtId="41" fontId="2" fillId="0" borderId="36" xfId="28" applyNumberFormat="1" applyFont="1" applyFill="1" applyBorder="1"/>
    <xf numFmtId="10" fontId="2" fillId="0" borderId="36" xfId="28" applyNumberFormat="1" applyFont="1" applyFill="1" applyBorder="1"/>
    <xf numFmtId="10" fontId="2" fillId="0" borderId="37" xfId="28" applyNumberFormat="1" applyFont="1" applyFill="1" applyBorder="1"/>
    <xf numFmtId="10" fontId="5" fillId="0" borderId="29" xfId="47" applyNumberFormat="1" applyFont="1" applyFill="1" applyBorder="1"/>
    <xf numFmtId="10" fontId="5" fillId="0" borderId="38" xfId="47" applyNumberFormat="1" applyFont="1" applyFill="1" applyBorder="1"/>
    <xf numFmtId="10" fontId="5" fillId="0" borderId="17" xfId="47" applyNumberFormat="1" applyFont="1" applyFill="1" applyBorder="1"/>
    <xf numFmtId="10" fontId="5" fillId="0" borderId="14" xfId="47" applyNumberFormat="1" applyFont="1" applyFill="1" applyBorder="1"/>
    <xf numFmtId="10" fontId="5" fillId="0" borderId="0" xfId="47" applyNumberFormat="1" applyFont="1" applyFill="1"/>
    <xf numFmtId="10" fontId="7" fillId="0" borderId="39" xfId="0" applyNumberFormat="1" applyFont="1" applyFill="1" applyBorder="1" applyAlignment="1">
      <alignment horizontal="right"/>
    </xf>
    <xf numFmtId="10" fontId="7" fillId="0" borderId="37" xfId="0" applyNumberFormat="1" applyFont="1" applyFill="1" applyBorder="1" applyAlignment="1">
      <alignment horizontal="right"/>
    </xf>
    <xf numFmtId="0" fontId="7" fillId="0" borderId="28" xfId="0" applyFont="1" applyFill="1" applyBorder="1"/>
    <xf numFmtId="0" fontId="4" fillId="0" borderId="0" xfId="0" applyFont="1" applyFill="1"/>
    <xf numFmtId="37" fontId="45" fillId="0" borderId="0" xfId="0" applyNumberFormat="1" applyFont="1" applyFill="1"/>
    <xf numFmtId="10" fontId="5" fillId="0" borderId="12" xfId="47" applyNumberFormat="1" applyFont="1" applyFill="1" applyBorder="1"/>
    <xf numFmtId="0" fontId="7" fillId="0" borderId="22" xfId="0" applyFont="1" applyFill="1" applyBorder="1"/>
    <xf numFmtId="0" fontId="2" fillId="0" borderId="18" xfId="0" applyFont="1" applyFill="1" applyBorder="1" applyAlignment="1">
      <alignment horizontal="center"/>
    </xf>
    <xf numFmtId="10" fontId="7" fillId="0" borderId="43" xfId="0" applyNumberFormat="1" applyFont="1" applyFill="1" applyBorder="1" applyAlignment="1">
      <alignment horizontal="right"/>
    </xf>
    <xf numFmtId="0" fontId="7" fillId="0" borderId="18" xfId="0" applyFont="1" applyFill="1" applyBorder="1"/>
    <xf numFmtId="10" fontId="7" fillId="0" borderId="0" xfId="47" applyNumberFormat="1" applyFont="1" applyFill="1"/>
    <xf numFmtId="168" fontId="7" fillId="0" borderId="0" xfId="0" applyNumberFormat="1" applyFont="1" applyFill="1" applyAlignment="1">
      <alignment horizontal="right"/>
    </xf>
    <xf numFmtId="0" fontId="7" fillId="0" borderId="14" xfId="0" applyFont="1" applyFill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28" fillId="0" borderId="30" xfId="0" applyFont="1" applyFill="1" applyBorder="1"/>
    <xf numFmtId="0" fontId="0" fillId="0" borderId="28" xfId="0" applyFill="1" applyBorder="1"/>
    <xf numFmtId="0" fontId="0" fillId="0" borderId="11" xfId="0" applyFill="1" applyBorder="1"/>
    <xf numFmtId="0" fontId="28" fillId="0" borderId="0" xfId="0" applyFont="1" applyFill="1"/>
    <xf numFmtId="0" fontId="0" fillId="0" borderId="15" xfId="0" applyFill="1" applyBorder="1"/>
    <xf numFmtId="0" fontId="0" fillId="0" borderId="10" xfId="0" applyFill="1" applyBorder="1"/>
    <xf numFmtId="0" fontId="0" fillId="0" borderId="0" xfId="0" applyFill="1" applyBorder="1"/>
    <xf numFmtId="14" fontId="2" fillId="0" borderId="26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/>
    <xf numFmtId="5" fontId="0" fillId="0" borderId="12" xfId="0" applyNumberFormat="1" applyFill="1" applyBorder="1"/>
    <xf numFmtId="0" fontId="7" fillId="0" borderId="0" xfId="0" applyFont="1" applyFill="1" applyBorder="1"/>
    <xf numFmtId="0" fontId="0" fillId="0" borderId="12" xfId="0" applyFill="1" applyBorder="1"/>
    <xf numFmtId="5" fontId="0" fillId="0" borderId="26" xfId="0" applyNumberFormat="1" applyFill="1" applyBorder="1"/>
    <xf numFmtId="5" fontId="0" fillId="0" borderId="48" xfId="0" applyNumberFormat="1" applyFill="1" applyBorder="1"/>
    <xf numFmtId="0" fontId="1" fillId="0" borderId="0" xfId="0" applyFont="1" applyFill="1" applyBorder="1"/>
    <xf numFmtId="0" fontId="0" fillId="0" borderId="23" xfId="0" applyFill="1" applyBorder="1"/>
    <xf numFmtId="0" fontId="0" fillId="0" borderId="26" xfId="0" applyFill="1" applyBorder="1"/>
    <xf numFmtId="0" fontId="0" fillId="0" borderId="14" xfId="0" applyFill="1" applyBorder="1"/>
    <xf numFmtId="5" fontId="1" fillId="0" borderId="48" xfId="0" applyNumberFormat="1" applyFont="1" applyFill="1" applyBorder="1"/>
    <xf numFmtId="0" fontId="5" fillId="0" borderId="23" xfId="0" applyFont="1" applyFill="1" applyBorder="1"/>
    <xf numFmtId="0" fontId="5" fillId="0" borderId="26" xfId="0" applyFont="1" applyFill="1" applyBorder="1"/>
    <xf numFmtId="0" fontId="0" fillId="0" borderId="27" xfId="0" applyFill="1" applyBorder="1"/>
    <xf numFmtId="0" fontId="5" fillId="0" borderId="12" xfId="0" applyFont="1" applyFill="1" applyBorder="1"/>
    <xf numFmtId="0" fontId="0" fillId="0" borderId="0" xfId="0" applyFill="1" applyAlignment="1">
      <alignment horizontal="center"/>
    </xf>
    <xf numFmtId="7" fontId="0" fillId="0" borderId="0" xfId="0" applyNumberFormat="1" applyFill="1"/>
    <xf numFmtId="10" fontId="0" fillId="0" borderId="12" xfId="52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4" fillId="0" borderId="0" xfId="0" applyFont="1" applyFill="1" applyBorder="1"/>
    <xf numFmtId="0" fontId="29" fillId="0" borderId="0" xfId="0" applyFont="1" applyFill="1" applyBorder="1"/>
    <xf numFmtId="0" fontId="4" fillId="0" borderId="12" xfId="0" applyFont="1" applyFill="1" applyBorder="1"/>
    <xf numFmtId="0" fontId="6" fillId="0" borderId="0" xfId="0" applyFont="1" applyFill="1"/>
    <xf numFmtId="0" fontId="4" fillId="0" borderId="17" xfId="0" applyFont="1" applyFill="1" applyBorder="1"/>
    <xf numFmtId="0" fontId="4" fillId="0" borderId="14" xfId="0" applyFont="1" applyFill="1" applyBorder="1"/>
    <xf numFmtId="0" fontId="2" fillId="0" borderId="23" xfId="0" applyFont="1" applyFill="1" applyBorder="1"/>
    <xf numFmtId="10" fontId="0" fillId="0" borderId="26" xfId="52" applyNumberFormat="1" applyFont="1" applyFill="1" applyBorder="1" applyAlignment="1">
      <alignment horizontal="right"/>
    </xf>
    <xf numFmtId="0" fontId="4" fillId="0" borderId="11" xfId="0" applyFont="1" applyFill="1" applyBorder="1"/>
    <xf numFmtId="0" fontId="2" fillId="0" borderId="17" xfId="0" applyFont="1" applyFill="1" applyBorder="1"/>
    <xf numFmtId="0" fontId="0" fillId="0" borderId="31" xfId="0" applyFill="1" applyBorder="1"/>
    <xf numFmtId="0" fontId="2" fillId="0" borderId="24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5" fontId="0" fillId="0" borderId="24" xfId="0" applyNumberFormat="1" applyFill="1" applyBorder="1"/>
    <xf numFmtId="0" fontId="29" fillId="0" borderId="0" xfId="0" applyFont="1" applyFill="1"/>
    <xf numFmtId="0" fontId="2" fillId="0" borderId="15" xfId="0" applyFont="1" applyFill="1" applyBorder="1"/>
    <xf numFmtId="14" fontId="0" fillId="0" borderId="26" xfId="0" applyNumberFormat="1" applyFill="1" applyBorder="1"/>
    <xf numFmtId="168" fontId="0" fillId="0" borderId="12" xfId="0" applyNumberFormat="1" applyFill="1" applyBorder="1"/>
    <xf numFmtId="168" fontId="0" fillId="0" borderId="0" xfId="0" applyNumberFormat="1" applyFill="1"/>
    <xf numFmtId="0" fontId="0" fillId="0" borderId="13" xfId="0" applyFill="1" applyBorder="1"/>
    <xf numFmtId="0" fontId="0" fillId="0" borderId="32" xfId="0" applyFill="1" applyBorder="1"/>
    <xf numFmtId="0" fontId="0" fillId="0" borderId="54" xfId="0" applyFill="1" applyBorder="1"/>
    <xf numFmtId="0" fontId="0" fillId="0" borderId="34" xfId="0" applyFill="1" applyBorder="1"/>
    <xf numFmtId="0" fontId="0" fillId="0" borderId="43" xfId="0" applyFill="1" applyBorder="1"/>
    <xf numFmtId="168" fontId="0" fillId="0" borderId="35" xfId="0" applyNumberFormat="1" applyFill="1" applyBorder="1"/>
    <xf numFmtId="168" fontId="0" fillId="0" borderId="39" xfId="0" applyNumberFormat="1" applyFill="1" applyBorder="1"/>
    <xf numFmtId="0" fontId="0" fillId="0" borderId="33" xfId="0" applyFill="1" applyBorder="1"/>
    <xf numFmtId="0" fontId="0" fillId="0" borderId="55" xfId="0" applyFill="1" applyBorder="1"/>
    <xf numFmtId="0" fontId="1" fillId="0" borderId="54" xfId="0" applyFont="1" applyFill="1" applyBorder="1"/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- Style1" xfId="40" xr:uid="{00000000-0005-0000-0000-000028000000}"/>
    <cellStyle name="Normal 2" xfId="41" xr:uid="{00000000-0005-0000-0000-000029000000}"/>
    <cellStyle name="Normal 2 2" xfId="42" xr:uid="{00000000-0005-0000-0000-00002A000000}"/>
    <cellStyle name="Normal 3" xfId="43" xr:uid="{00000000-0005-0000-0000-00002B000000}"/>
    <cellStyle name="Normal 4" xfId="44" xr:uid="{00000000-0005-0000-0000-00002C000000}"/>
    <cellStyle name="Normal_Balance Sheet" xfId="53" xr:uid="{0EC86ED4-2F6B-4D9B-A7B5-D5754430C23D}"/>
    <cellStyle name="Normal_Income Statement" xfId="54" xr:uid="{56FE5117-E89F-4C3E-8158-CC3623A4DEF2}"/>
    <cellStyle name="Note" xfId="45" builtinId="10" customBuiltin="1"/>
    <cellStyle name="Output" xfId="46" builtinId="21" customBuiltin="1"/>
    <cellStyle name="Percent" xfId="47" builtinId="5"/>
    <cellStyle name="Percent 2" xfId="48" xr:uid="{00000000-0005-0000-0000-00003A000000}"/>
    <cellStyle name="Percent 3" xfId="52" xr:uid="{00000000-0005-0000-0000-00003B000000}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115</xdr:row>
      <xdr:rowOff>0</xdr:rowOff>
    </xdr:from>
    <xdr:to>
      <xdr:col>8</xdr:col>
      <xdr:colOff>419100</xdr:colOff>
      <xdr:row>115</xdr:row>
      <xdr:rowOff>0</xdr:rowOff>
    </xdr:to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77533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104</xdr:row>
      <xdr:rowOff>0</xdr:rowOff>
    </xdr:from>
    <xdr:to>
      <xdr:col>8</xdr:col>
      <xdr:colOff>419100</xdr:colOff>
      <xdr:row>104</xdr:row>
      <xdr:rowOff>0</xdr:rowOff>
    </xdr:to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581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106</xdr:row>
      <xdr:rowOff>0</xdr:rowOff>
    </xdr:from>
    <xdr:to>
      <xdr:col>8</xdr:col>
      <xdr:colOff>419100</xdr:colOff>
      <xdr:row>106</xdr:row>
      <xdr:rowOff>0</xdr:rowOff>
    </xdr:to>
    <xdr:sp macro="" textlink="">
      <xdr:nvSpPr>
        <xdr:cNvPr id="1248" name="AutoShape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216</xdr:row>
      <xdr:rowOff>0</xdr:rowOff>
    </xdr:from>
    <xdr:to>
      <xdr:col>11</xdr:col>
      <xdr:colOff>419100</xdr:colOff>
      <xdr:row>216</xdr:row>
      <xdr:rowOff>0</xdr:rowOff>
    </xdr:to>
    <xdr:sp macro="" textlink="">
      <xdr:nvSpPr>
        <xdr:cNvPr id="1249" name="AutoShape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216</xdr:row>
      <xdr:rowOff>0</xdr:rowOff>
    </xdr:from>
    <xdr:to>
      <xdr:col>11</xdr:col>
      <xdr:colOff>419100</xdr:colOff>
      <xdr:row>216</xdr:row>
      <xdr:rowOff>0</xdr:rowOff>
    </xdr:to>
    <xdr:sp macro="" textlink="">
      <xdr:nvSpPr>
        <xdr:cNvPr id="1250" name="AutoShape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38100</xdr:colOff>
      <xdr:row>199</xdr:row>
      <xdr:rowOff>0</xdr:rowOff>
    </xdr:from>
    <xdr:to>
      <xdr:col>14</xdr:col>
      <xdr:colOff>419100</xdr:colOff>
      <xdr:row>199</xdr:row>
      <xdr:rowOff>0</xdr:rowOff>
    </xdr:to>
    <xdr:sp macro="" textlink="">
      <xdr:nvSpPr>
        <xdr:cNvPr id="1251" name="AutoShape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 rot="-5400000">
          <a:off x="15249525" y="237648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ac.org/" TargetMode="External"/><Relationship Id="rId1" Type="http://schemas.openxmlformats.org/officeDocument/2006/relationships/hyperlink" Target="mailto:investorrelations@vsac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1"/>
  <sheetViews>
    <sheetView showGridLines="0" topLeftCell="A223" zoomScale="80" zoomScaleNormal="80" workbookViewId="0">
      <selection activeCell="F212" sqref="F212:I212"/>
    </sheetView>
  </sheetViews>
  <sheetFormatPr defaultRowHeight="12.75" x14ac:dyDescent="0.2"/>
  <cols>
    <col min="1" max="1" width="2.85546875" style="33" customWidth="1"/>
    <col min="2" max="2" width="23.85546875" style="33" customWidth="1"/>
    <col min="3" max="3" width="19.140625" style="33" customWidth="1"/>
    <col min="4" max="4" width="15.5703125" style="33" bestFit="1" customWidth="1"/>
    <col min="5" max="5" width="10" style="33" bestFit="1" customWidth="1"/>
    <col min="6" max="6" width="17.140625" style="33" bestFit="1" customWidth="1"/>
    <col min="7" max="7" width="18" style="33" bestFit="1" customWidth="1"/>
    <col min="8" max="8" width="17.28515625" style="33" bestFit="1" customWidth="1"/>
    <col min="9" max="9" width="17.85546875" style="33" customWidth="1"/>
    <col min="10" max="10" width="23.140625" style="33" customWidth="1"/>
    <col min="11" max="11" width="17.140625" style="33" customWidth="1"/>
    <col min="12" max="12" width="24.5703125" style="33" customWidth="1"/>
    <col min="13" max="13" width="21" style="33" bestFit="1" customWidth="1"/>
    <col min="14" max="14" width="7.42578125" style="33" bestFit="1" customWidth="1"/>
    <col min="15" max="19" width="15.85546875" style="33" customWidth="1"/>
    <col min="20" max="16384" width="9.140625" style="33"/>
  </cols>
  <sheetData>
    <row r="1" spans="1:13" ht="15.75" x14ac:dyDescent="0.25">
      <c r="A1" s="32" t="s">
        <v>134</v>
      </c>
      <c r="G1" s="34"/>
      <c r="H1" s="35"/>
    </row>
    <row r="2" spans="1:13" ht="15.75" x14ac:dyDescent="0.25">
      <c r="A2" s="32" t="s">
        <v>39</v>
      </c>
    </row>
    <row r="3" spans="1:13" ht="13.5" thickBot="1" x14ac:dyDescent="0.25"/>
    <row r="4" spans="1:13" x14ac:dyDescent="0.2">
      <c r="B4" s="36" t="s">
        <v>0</v>
      </c>
      <c r="C4" s="37"/>
      <c r="D4" s="38" t="s">
        <v>90</v>
      </c>
      <c r="E4" s="38"/>
      <c r="F4" s="38"/>
      <c r="G4" s="39"/>
      <c r="I4" s="40"/>
      <c r="J4" s="40"/>
    </row>
    <row r="5" spans="1:13" x14ac:dyDescent="0.2">
      <c r="B5" s="41" t="s">
        <v>1</v>
      </c>
      <c r="C5" s="42"/>
      <c r="D5" s="43" t="s">
        <v>312</v>
      </c>
      <c r="E5" s="43"/>
      <c r="F5" s="43"/>
      <c r="G5" s="44"/>
      <c r="I5" s="40"/>
      <c r="J5" s="40"/>
      <c r="L5" s="45"/>
      <c r="M5" s="45"/>
    </row>
    <row r="6" spans="1:13" x14ac:dyDescent="0.2">
      <c r="B6" s="41" t="s">
        <v>345</v>
      </c>
      <c r="C6" s="42"/>
      <c r="D6" s="46">
        <v>44196</v>
      </c>
      <c r="E6" s="43"/>
      <c r="F6" s="43"/>
      <c r="G6" s="44"/>
      <c r="I6" s="40"/>
      <c r="J6" s="40"/>
      <c r="L6" s="45"/>
      <c r="M6" s="45"/>
    </row>
    <row r="7" spans="1:13" x14ac:dyDescent="0.2">
      <c r="B7" s="41" t="s">
        <v>4</v>
      </c>
      <c r="C7" s="42"/>
      <c r="D7" s="47" t="s">
        <v>427</v>
      </c>
      <c r="E7" s="43"/>
      <c r="F7" s="43"/>
      <c r="G7" s="44"/>
      <c r="L7" s="45"/>
      <c r="M7" s="45"/>
    </row>
    <row r="8" spans="1:13" x14ac:dyDescent="0.2">
      <c r="B8" s="48" t="s">
        <v>71</v>
      </c>
      <c r="C8" s="49"/>
      <c r="D8" s="50" t="s">
        <v>170</v>
      </c>
      <c r="E8" s="51"/>
      <c r="F8" s="51"/>
      <c r="G8" s="52"/>
    </row>
    <row r="9" spans="1:13" ht="13.5" thickBot="1" x14ac:dyDescent="0.25">
      <c r="B9" s="53" t="s">
        <v>2</v>
      </c>
      <c r="C9" s="54"/>
      <c r="D9" s="55" t="s">
        <v>126</v>
      </c>
      <c r="E9" s="56"/>
      <c r="F9" s="56"/>
      <c r="G9" s="57"/>
    </row>
    <row r="11" spans="1:13" ht="13.5" thickBot="1" x14ac:dyDescent="0.25"/>
    <row r="12" spans="1:13" ht="15.75" x14ac:dyDescent="0.25">
      <c r="A12" s="58" t="s">
        <v>133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6.75" customHeight="1" x14ac:dyDescent="0.2">
      <c r="A13" s="62"/>
      <c r="M13" s="63"/>
    </row>
    <row r="14" spans="1:13" ht="24" customHeight="1" x14ac:dyDescent="0.2">
      <c r="A14" s="64"/>
      <c r="B14" s="65" t="s">
        <v>3</v>
      </c>
      <c r="C14" s="66" t="s">
        <v>5</v>
      </c>
      <c r="D14" s="67" t="s">
        <v>129</v>
      </c>
      <c r="E14" s="68" t="s">
        <v>50</v>
      </c>
      <c r="F14" s="66" t="s">
        <v>9</v>
      </c>
      <c r="G14" s="66" t="s">
        <v>6</v>
      </c>
      <c r="H14" s="66" t="s">
        <v>7</v>
      </c>
      <c r="I14" s="69" t="s">
        <v>310</v>
      </c>
      <c r="J14" s="66" t="s">
        <v>8</v>
      </c>
      <c r="K14" s="70" t="s">
        <v>77</v>
      </c>
      <c r="L14" s="66" t="s">
        <v>10</v>
      </c>
      <c r="M14" s="71" t="s">
        <v>235</v>
      </c>
    </row>
    <row r="15" spans="1:13" x14ac:dyDescent="0.2">
      <c r="A15" s="62"/>
      <c r="B15" s="34" t="s">
        <v>284</v>
      </c>
      <c r="C15" s="72" t="s">
        <v>268</v>
      </c>
      <c r="D15" s="73" t="s">
        <v>128</v>
      </c>
      <c r="E15" s="74">
        <v>2.8750000000000001E-2</v>
      </c>
      <c r="F15" s="75">
        <v>800000</v>
      </c>
      <c r="G15" s="75">
        <v>0</v>
      </c>
      <c r="H15" s="75">
        <v>0</v>
      </c>
      <c r="I15" s="76">
        <v>0</v>
      </c>
      <c r="J15" s="77">
        <v>0</v>
      </c>
      <c r="K15" s="75">
        <v>0</v>
      </c>
      <c r="L15" s="78">
        <v>0</v>
      </c>
      <c r="M15" s="79">
        <v>42901</v>
      </c>
    </row>
    <row r="16" spans="1:13" x14ac:dyDescent="0.2">
      <c r="A16" s="62"/>
      <c r="B16" s="34" t="s">
        <v>284</v>
      </c>
      <c r="C16" s="80" t="s">
        <v>269</v>
      </c>
      <c r="D16" s="81" t="s">
        <v>128</v>
      </c>
      <c r="E16" s="82">
        <v>3.2000000000000001E-2</v>
      </c>
      <c r="F16" s="83">
        <v>300000</v>
      </c>
      <c r="G16" s="83">
        <v>0</v>
      </c>
      <c r="H16" s="83">
        <v>0</v>
      </c>
      <c r="I16" s="84">
        <v>0</v>
      </c>
      <c r="J16" s="85">
        <v>0</v>
      </c>
      <c r="K16" s="83">
        <v>0</v>
      </c>
      <c r="L16" s="86">
        <v>0</v>
      </c>
      <c r="M16" s="87">
        <v>43266</v>
      </c>
    </row>
    <row r="17" spans="1:13" x14ac:dyDescent="0.2">
      <c r="A17" s="62"/>
      <c r="B17" s="34" t="s">
        <v>284</v>
      </c>
      <c r="C17" s="80" t="s">
        <v>270</v>
      </c>
      <c r="D17" s="81" t="s">
        <v>128</v>
      </c>
      <c r="E17" s="82">
        <v>3.5000000000000003E-2</v>
      </c>
      <c r="F17" s="83">
        <v>125000</v>
      </c>
      <c r="G17" s="83">
        <v>0</v>
      </c>
      <c r="H17" s="83">
        <v>0</v>
      </c>
      <c r="I17" s="84">
        <v>0</v>
      </c>
      <c r="J17" s="85">
        <v>0</v>
      </c>
      <c r="K17" s="83">
        <v>0</v>
      </c>
      <c r="L17" s="86">
        <v>0</v>
      </c>
      <c r="M17" s="87">
        <v>43631</v>
      </c>
    </row>
    <row r="18" spans="1:13" x14ac:dyDescent="0.2">
      <c r="A18" s="62"/>
      <c r="B18" s="34" t="s">
        <v>284</v>
      </c>
      <c r="C18" s="80" t="s">
        <v>271</v>
      </c>
      <c r="D18" s="81" t="s">
        <v>128</v>
      </c>
      <c r="E18" s="82">
        <v>0.05</v>
      </c>
      <c r="F18" s="83">
        <v>1210000</v>
      </c>
      <c r="G18" s="83">
        <v>0</v>
      </c>
      <c r="H18" s="83">
        <v>0</v>
      </c>
      <c r="I18" s="84">
        <v>0</v>
      </c>
      <c r="J18" s="85">
        <v>0</v>
      </c>
      <c r="K18" s="83">
        <v>0</v>
      </c>
      <c r="L18" s="86">
        <v>0</v>
      </c>
      <c r="M18" s="87">
        <v>43631</v>
      </c>
    </row>
    <row r="19" spans="1:13" x14ac:dyDescent="0.2">
      <c r="A19" s="62"/>
      <c r="B19" s="34" t="s">
        <v>284</v>
      </c>
      <c r="C19" s="80" t="s">
        <v>272</v>
      </c>
      <c r="D19" s="81" t="s">
        <v>128</v>
      </c>
      <c r="E19" s="82">
        <v>0.05</v>
      </c>
      <c r="F19" s="83">
        <v>1785000</v>
      </c>
      <c r="G19" s="83">
        <v>0</v>
      </c>
      <c r="H19" s="83">
        <v>0</v>
      </c>
      <c r="I19" s="84">
        <v>0</v>
      </c>
      <c r="J19" s="85">
        <v>0</v>
      </c>
      <c r="K19" s="83">
        <v>0</v>
      </c>
      <c r="L19" s="86">
        <v>0</v>
      </c>
      <c r="M19" s="87">
        <v>43997</v>
      </c>
    </row>
    <row r="20" spans="1:13" x14ac:dyDescent="0.2">
      <c r="A20" s="62"/>
      <c r="B20" s="34" t="s">
        <v>284</v>
      </c>
      <c r="C20" s="80" t="s">
        <v>273</v>
      </c>
      <c r="D20" s="81" t="s">
        <v>128</v>
      </c>
      <c r="E20" s="82">
        <v>4.0500000000000001E-2</v>
      </c>
      <c r="F20" s="83">
        <v>225000</v>
      </c>
      <c r="G20" s="83">
        <v>100000</v>
      </c>
      <c r="H20" s="83">
        <v>172.125</v>
      </c>
      <c r="I20" s="84">
        <v>10000</v>
      </c>
      <c r="J20" s="85">
        <v>90000</v>
      </c>
      <c r="K20" s="83">
        <v>90000</v>
      </c>
      <c r="L20" s="86">
        <v>4.9201836868576431E-4</v>
      </c>
      <c r="M20" s="87">
        <v>44362</v>
      </c>
    </row>
    <row r="21" spans="1:13" x14ac:dyDescent="0.2">
      <c r="A21" s="62"/>
      <c r="B21" s="34" t="s">
        <v>284</v>
      </c>
      <c r="C21" s="80" t="s">
        <v>274</v>
      </c>
      <c r="D21" s="81" t="s">
        <v>128</v>
      </c>
      <c r="E21" s="82">
        <v>0.05</v>
      </c>
      <c r="F21" s="83">
        <v>1600000</v>
      </c>
      <c r="G21" s="83">
        <v>1600000</v>
      </c>
      <c r="H21" s="83">
        <v>3777.7777777777783</v>
      </c>
      <c r="I21" s="84">
        <v>0</v>
      </c>
      <c r="J21" s="85">
        <v>1600000</v>
      </c>
      <c r="K21" s="83">
        <v>1600000</v>
      </c>
      <c r="L21" s="86">
        <v>8.7469932210802528E-3</v>
      </c>
      <c r="M21" s="87">
        <v>44362</v>
      </c>
    </row>
    <row r="22" spans="1:13" x14ac:dyDescent="0.2">
      <c r="A22" s="62"/>
      <c r="B22" s="34" t="s">
        <v>284</v>
      </c>
      <c r="C22" s="80" t="s">
        <v>275</v>
      </c>
      <c r="D22" s="81" t="s">
        <v>128</v>
      </c>
      <c r="E22" s="82">
        <v>4.2500000000000003E-2</v>
      </c>
      <c r="F22" s="83">
        <v>2380000</v>
      </c>
      <c r="G22" s="83">
        <v>1010000</v>
      </c>
      <c r="H22" s="83">
        <v>1846.3888888888891</v>
      </c>
      <c r="I22" s="84">
        <v>90000</v>
      </c>
      <c r="J22" s="85">
        <v>920000</v>
      </c>
      <c r="K22" s="83">
        <v>920000</v>
      </c>
      <c r="L22" s="86">
        <v>5.0295211021211461E-3</v>
      </c>
      <c r="M22" s="87">
        <v>44727</v>
      </c>
    </row>
    <row r="23" spans="1:13" x14ac:dyDescent="0.2">
      <c r="A23" s="62"/>
      <c r="B23" s="34" t="s">
        <v>284</v>
      </c>
      <c r="C23" s="80" t="s">
        <v>276</v>
      </c>
      <c r="D23" s="81" t="s">
        <v>128</v>
      </c>
      <c r="E23" s="82">
        <v>4.3749999999999997E-2</v>
      </c>
      <c r="F23" s="83">
        <v>2265000</v>
      </c>
      <c r="G23" s="83">
        <v>965000</v>
      </c>
      <c r="H23" s="83">
        <v>1818.0555555555554</v>
      </c>
      <c r="I23" s="84">
        <v>85000</v>
      </c>
      <c r="J23" s="85">
        <v>880000</v>
      </c>
      <c r="K23" s="83">
        <v>880000</v>
      </c>
      <c r="L23" s="86">
        <v>4.8108462715941392E-3</v>
      </c>
      <c r="M23" s="87">
        <v>45092</v>
      </c>
    </row>
    <row r="24" spans="1:13" x14ac:dyDescent="0.2">
      <c r="A24" s="62"/>
      <c r="B24" s="34" t="s">
        <v>284</v>
      </c>
      <c r="C24" s="80" t="s">
        <v>277</v>
      </c>
      <c r="D24" s="81" t="s">
        <v>128</v>
      </c>
      <c r="E24" s="82">
        <v>4.4999999999999998E-2</v>
      </c>
      <c r="F24" s="83">
        <v>1860000</v>
      </c>
      <c r="G24" s="83">
        <v>795000</v>
      </c>
      <c r="H24" s="83">
        <v>1540.6249999999998</v>
      </c>
      <c r="I24" s="84">
        <v>70000</v>
      </c>
      <c r="J24" s="85">
        <v>725000</v>
      </c>
      <c r="K24" s="83">
        <v>725000</v>
      </c>
      <c r="L24" s="86">
        <v>3.9634813033019899E-3</v>
      </c>
      <c r="M24" s="87">
        <v>45458</v>
      </c>
    </row>
    <row r="25" spans="1:13" x14ac:dyDescent="0.2">
      <c r="A25" s="62"/>
      <c r="B25" s="34" t="s">
        <v>284</v>
      </c>
      <c r="C25" s="80" t="s">
        <v>278</v>
      </c>
      <c r="D25" s="81" t="s">
        <v>128</v>
      </c>
      <c r="E25" s="82">
        <v>4.7500000000000001E-2</v>
      </c>
      <c r="F25" s="83">
        <v>725000</v>
      </c>
      <c r="G25" s="83">
        <v>305000</v>
      </c>
      <c r="H25" s="83">
        <v>616.84027777777783</v>
      </c>
      <c r="I25" s="84">
        <v>30000</v>
      </c>
      <c r="J25" s="85">
        <v>275000</v>
      </c>
      <c r="K25" s="83">
        <v>275000</v>
      </c>
      <c r="L25" s="86">
        <v>1.5033894598731686E-3</v>
      </c>
      <c r="M25" s="87">
        <v>45823</v>
      </c>
    </row>
    <row r="26" spans="1:13" x14ac:dyDescent="0.2">
      <c r="A26" s="62"/>
      <c r="B26" s="34" t="s">
        <v>284</v>
      </c>
      <c r="C26" s="80" t="s">
        <v>279</v>
      </c>
      <c r="D26" s="81" t="s">
        <v>128</v>
      </c>
      <c r="E26" s="82">
        <v>4.8750000000000002E-2</v>
      </c>
      <c r="F26" s="83">
        <v>515000</v>
      </c>
      <c r="G26" s="83">
        <v>215000</v>
      </c>
      <c r="H26" s="83">
        <v>448.90625000000006</v>
      </c>
      <c r="I26" s="84">
        <v>20000</v>
      </c>
      <c r="J26" s="85">
        <v>195000</v>
      </c>
      <c r="K26" s="83">
        <v>195000</v>
      </c>
      <c r="L26" s="86">
        <v>1.066039798819156E-3</v>
      </c>
      <c r="M26" s="87">
        <v>46188</v>
      </c>
    </row>
    <row r="27" spans="1:13" x14ac:dyDescent="0.2">
      <c r="A27" s="62"/>
      <c r="B27" s="34" t="s">
        <v>284</v>
      </c>
      <c r="C27" s="80" t="s">
        <v>280</v>
      </c>
      <c r="D27" s="81" t="s">
        <v>128</v>
      </c>
      <c r="E27" s="82">
        <v>0.05</v>
      </c>
      <c r="F27" s="83">
        <v>330000</v>
      </c>
      <c r="G27" s="83">
        <v>135000</v>
      </c>
      <c r="H27" s="83">
        <v>295.13888888888886</v>
      </c>
      <c r="I27" s="84">
        <v>10000</v>
      </c>
      <c r="J27" s="85">
        <v>125000</v>
      </c>
      <c r="K27" s="83">
        <v>125000</v>
      </c>
      <c r="L27" s="86">
        <v>6.8335884539689486E-4</v>
      </c>
      <c r="M27" s="87">
        <v>47284</v>
      </c>
    </row>
    <row r="28" spans="1:13" x14ac:dyDescent="0.2">
      <c r="A28" s="62"/>
      <c r="B28" s="34" t="s">
        <v>284</v>
      </c>
      <c r="C28" s="80" t="s">
        <v>281</v>
      </c>
      <c r="D28" s="81" t="s">
        <v>128</v>
      </c>
      <c r="E28" s="82">
        <v>5.0500000000000003E-2</v>
      </c>
      <c r="F28" s="83">
        <v>580000</v>
      </c>
      <c r="G28" s="83">
        <v>245000</v>
      </c>
      <c r="H28" s="83">
        <v>536.5625</v>
      </c>
      <c r="I28" s="84">
        <v>20000</v>
      </c>
      <c r="J28" s="85">
        <v>225000</v>
      </c>
      <c r="K28" s="83">
        <v>225000</v>
      </c>
      <c r="L28" s="86">
        <v>1.2300459217144107E-3</v>
      </c>
      <c r="M28" s="87">
        <v>48014</v>
      </c>
    </row>
    <row r="29" spans="1:13" x14ac:dyDescent="0.2">
      <c r="A29" s="62"/>
      <c r="B29" s="34" t="s">
        <v>284</v>
      </c>
      <c r="C29" s="80" t="s">
        <v>282</v>
      </c>
      <c r="D29" s="81" t="s">
        <v>128</v>
      </c>
      <c r="E29" s="82">
        <v>5.0999999999999997E-2</v>
      </c>
      <c r="F29" s="83">
        <v>5935000</v>
      </c>
      <c r="G29" s="83">
        <v>0</v>
      </c>
      <c r="H29" s="83">
        <v>0</v>
      </c>
      <c r="I29" s="84">
        <v>0</v>
      </c>
      <c r="J29" s="85">
        <v>0</v>
      </c>
      <c r="K29" s="83">
        <v>0</v>
      </c>
      <c r="L29" s="86">
        <v>0</v>
      </c>
      <c r="M29" s="87">
        <v>48380</v>
      </c>
    </row>
    <row r="30" spans="1:13" x14ac:dyDescent="0.2">
      <c r="A30" s="62"/>
      <c r="B30" s="34" t="s">
        <v>364</v>
      </c>
      <c r="C30" s="80" t="s">
        <v>298</v>
      </c>
      <c r="D30" s="81" t="s">
        <v>128</v>
      </c>
      <c r="E30" s="82">
        <v>2.1000000000000001E-2</v>
      </c>
      <c r="F30" s="83">
        <v>2870000</v>
      </c>
      <c r="G30" s="83">
        <v>0</v>
      </c>
      <c r="H30" s="83">
        <v>0</v>
      </c>
      <c r="I30" s="84">
        <v>0</v>
      </c>
      <c r="J30" s="85">
        <v>0</v>
      </c>
      <c r="K30" s="83">
        <v>0</v>
      </c>
      <c r="L30" s="86">
        <v>0</v>
      </c>
      <c r="M30" s="87">
        <v>42901</v>
      </c>
    </row>
    <row r="31" spans="1:13" x14ac:dyDescent="0.2">
      <c r="A31" s="62"/>
      <c r="B31" s="34" t="s">
        <v>364</v>
      </c>
      <c r="C31" s="80" t="s">
        <v>299</v>
      </c>
      <c r="D31" s="81" t="s">
        <v>128</v>
      </c>
      <c r="E31" s="82">
        <v>2.5499999999999998E-2</v>
      </c>
      <c r="F31" s="83">
        <v>3200000</v>
      </c>
      <c r="G31" s="83">
        <v>0</v>
      </c>
      <c r="H31" s="83">
        <v>0</v>
      </c>
      <c r="I31" s="84">
        <v>0</v>
      </c>
      <c r="J31" s="85">
        <v>0</v>
      </c>
      <c r="K31" s="83">
        <v>0</v>
      </c>
      <c r="L31" s="86">
        <v>0</v>
      </c>
      <c r="M31" s="87">
        <v>43266</v>
      </c>
    </row>
    <row r="32" spans="1:13" x14ac:dyDescent="0.2">
      <c r="A32" s="62"/>
      <c r="B32" s="34" t="s">
        <v>364</v>
      </c>
      <c r="C32" s="80" t="s">
        <v>300</v>
      </c>
      <c r="D32" s="81" t="s">
        <v>128</v>
      </c>
      <c r="E32" s="82">
        <v>0.03</v>
      </c>
      <c r="F32" s="83">
        <v>400000</v>
      </c>
      <c r="G32" s="83">
        <v>0</v>
      </c>
      <c r="H32" s="83">
        <v>0</v>
      </c>
      <c r="I32" s="84">
        <v>0</v>
      </c>
      <c r="J32" s="85">
        <v>0</v>
      </c>
      <c r="K32" s="83">
        <v>0</v>
      </c>
      <c r="L32" s="86">
        <v>0</v>
      </c>
      <c r="M32" s="87">
        <v>43631</v>
      </c>
    </row>
    <row r="33" spans="1:13" x14ac:dyDescent="0.2">
      <c r="A33" s="62"/>
      <c r="B33" s="34" t="s">
        <v>364</v>
      </c>
      <c r="C33" s="80" t="s">
        <v>301</v>
      </c>
      <c r="D33" s="81" t="s">
        <v>128</v>
      </c>
      <c r="E33" s="82">
        <v>3.2500000000000001E-2</v>
      </c>
      <c r="F33" s="83">
        <v>1785000</v>
      </c>
      <c r="G33" s="83">
        <v>0</v>
      </c>
      <c r="H33" s="83">
        <v>0</v>
      </c>
      <c r="I33" s="84">
        <v>0</v>
      </c>
      <c r="J33" s="85">
        <v>0</v>
      </c>
      <c r="K33" s="83">
        <v>0</v>
      </c>
      <c r="L33" s="86">
        <v>0</v>
      </c>
      <c r="M33" s="87">
        <v>43997</v>
      </c>
    </row>
    <row r="34" spans="1:13" x14ac:dyDescent="0.2">
      <c r="A34" s="62"/>
      <c r="B34" s="34" t="s">
        <v>364</v>
      </c>
      <c r="C34" s="80" t="s">
        <v>302</v>
      </c>
      <c r="D34" s="81" t="s">
        <v>128</v>
      </c>
      <c r="E34" s="82">
        <v>3.5999999999999997E-2</v>
      </c>
      <c r="F34" s="83">
        <v>970000</v>
      </c>
      <c r="G34" s="83">
        <v>425000</v>
      </c>
      <c r="H34" s="83">
        <v>654.49999999999989</v>
      </c>
      <c r="I34" s="84">
        <v>40000</v>
      </c>
      <c r="J34" s="85">
        <v>385000</v>
      </c>
      <c r="K34" s="83">
        <v>385000</v>
      </c>
      <c r="L34" s="86">
        <v>2.1047452438224361E-3</v>
      </c>
      <c r="M34" s="87">
        <v>44362</v>
      </c>
    </row>
    <row r="35" spans="1:13" x14ac:dyDescent="0.2">
      <c r="A35" s="62"/>
      <c r="B35" s="34" t="s">
        <v>364</v>
      </c>
      <c r="C35" s="80" t="s">
        <v>303</v>
      </c>
      <c r="D35" s="81" t="s">
        <v>128</v>
      </c>
      <c r="E35" s="82">
        <v>3.9E-2</v>
      </c>
      <c r="F35" s="83">
        <v>1070000</v>
      </c>
      <c r="G35" s="83">
        <v>470000</v>
      </c>
      <c r="H35" s="83">
        <v>791.91666666666663</v>
      </c>
      <c r="I35" s="84">
        <v>40000</v>
      </c>
      <c r="J35" s="85">
        <v>430000</v>
      </c>
      <c r="K35" s="83">
        <v>430000</v>
      </c>
      <c r="L35" s="86">
        <v>2.3507544281653183E-3</v>
      </c>
      <c r="M35" s="87">
        <v>44727</v>
      </c>
    </row>
    <row r="36" spans="1:13" x14ac:dyDescent="0.2">
      <c r="A36" s="62"/>
      <c r="B36" s="34" t="s">
        <v>364</v>
      </c>
      <c r="C36" s="80" t="s">
        <v>304</v>
      </c>
      <c r="D36" s="81" t="s">
        <v>128</v>
      </c>
      <c r="E36" s="82">
        <v>4.1500000000000002E-2</v>
      </c>
      <c r="F36" s="83">
        <v>570000</v>
      </c>
      <c r="G36" s="83">
        <v>250000</v>
      </c>
      <c r="H36" s="83">
        <v>450.73611111111114</v>
      </c>
      <c r="I36" s="84">
        <v>20000</v>
      </c>
      <c r="J36" s="85">
        <v>230000</v>
      </c>
      <c r="K36" s="83">
        <v>230000</v>
      </c>
      <c r="L36" s="86">
        <v>1.2573802755302865E-3</v>
      </c>
      <c r="M36" s="87">
        <v>45092</v>
      </c>
    </row>
    <row r="37" spans="1:13" x14ac:dyDescent="0.2">
      <c r="A37" s="62"/>
      <c r="B37" s="34" t="s">
        <v>364</v>
      </c>
      <c r="C37" s="80" t="s">
        <v>305</v>
      </c>
      <c r="D37" s="81" t="s">
        <v>128</v>
      </c>
      <c r="E37" s="82">
        <v>4.2500000000000003E-2</v>
      </c>
      <c r="F37" s="83">
        <v>570000</v>
      </c>
      <c r="G37" s="83">
        <v>250000</v>
      </c>
      <c r="H37" s="83">
        <v>461.59722222222229</v>
      </c>
      <c r="I37" s="84">
        <v>20000</v>
      </c>
      <c r="J37" s="85">
        <v>230000</v>
      </c>
      <c r="K37" s="83">
        <v>230000</v>
      </c>
      <c r="L37" s="86">
        <v>1.2573802755302865E-3</v>
      </c>
      <c r="M37" s="87">
        <v>45458</v>
      </c>
    </row>
    <row r="38" spans="1:13" x14ac:dyDescent="0.2">
      <c r="A38" s="62"/>
      <c r="B38" s="34" t="s">
        <v>364</v>
      </c>
      <c r="C38" s="80" t="s">
        <v>306</v>
      </c>
      <c r="D38" s="81" t="s">
        <v>128</v>
      </c>
      <c r="E38" s="82">
        <v>4.3499999999999997E-2</v>
      </c>
      <c r="F38" s="83">
        <v>1490000</v>
      </c>
      <c r="G38" s="83">
        <v>650000</v>
      </c>
      <c r="H38" s="83">
        <v>1211.9583333333333</v>
      </c>
      <c r="I38" s="84">
        <v>60000</v>
      </c>
      <c r="J38" s="85">
        <v>590000</v>
      </c>
      <c r="K38" s="83">
        <v>590000</v>
      </c>
      <c r="L38" s="86">
        <v>3.2254537502733435E-3</v>
      </c>
      <c r="M38" s="87">
        <v>45823</v>
      </c>
    </row>
    <row r="39" spans="1:13" x14ac:dyDescent="0.2">
      <c r="A39" s="62"/>
      <c r="B39" s="34" t="s">
        <v>364</v>
      </c>
      <c r="C39" s="80" t="s">
        <v>307</v>
      </c>
      <c r="D39" s="81" t="s">
        <v>128</v>
      </c>
      <c r="E39" s="82">
        <v>4.4499999999999998E-2</v>
      </c>
      <c r="F39" s="83">
        <v>1655000</v>
      </c>
      <c r="G39" s="83">
        <v>725000</v>
      </c>
      <c r="H39" s="83">
        <v>1386.9166666666667</v>
      </c>
      <c r="I39" s="84">
        <v>65000</v>
      </c>
      <c r="J39" s="85">
        <v>660000</v>
      </c>
      <c r="K39" s="83">
        <v>660000</v>
      </c>
      <c r="L39" s="86">
        <v>3.6081347036956046E-3</v>
      </c>
      <c r="M39" s="87">
        <v>46188</v>
      </c>
    </row>
    <row r="40" spans="1:13" x14ac:dyDescent="0.2">
      <c r="A40" s="62"/>
      <c r="B40" s="34" t="s">
        <v>364</v>
      </c>
      <c r="C40" s="80" t="s">
        <v>308</v>
      </c>
      <c r="D40" s="81" t="s">
        <v>128</v>
      </c>
      <c r="E40" s="82">
        <v>4.5499999999999999E-2</v>
      </c>
      <c r="F40" s="83">
        <v>665000</v>
      </c>
      <c r="G40" s="83">
        <v>295000</v>
      </c>
      <c r="H40" s="83">
        <v>580.125</v>
      </c>
      <c r="I40" s="84">
        <v>25000</v>
      </c>
      <c r="J40" s="85">
        <v>270000</v>
      </c>
      <c r="K40" s="83">
        <v>270000</v>
      </c>
      <c r="L40" s="86">
        <v>1.4760551060572927E-3</v>
      </c>
      <c r="M40" s="87">
        <v>46553</v>
      </c>
    </row>
    <row r="41" spans="1:13" x14ac:dyDescent="0.2">
      <c r="A41" s="62"/>
      <c r="B41" s="34" t="s">
        <v>364</v>
      </c>
      <c r="C41" s="80" t="s">
        <v>309</v>
      </c>
      <c r="D41" s="81" t="s">
        <v>128</v>
      </c>
      <c r="E41" s="82">
        <v>4.65E-2</v>
      </c>
      <c r="F41" s="83">
        <v>350000</v>
      </c>
      <c r="G41" s="83">
        <v>155000</v>
      </c>
      <c r="H41" s="83">
        <v>307.41666666666669</v>
      </c>
      <c r="I41" s="84">
        <v>15000</v>
      </c>
      <c r="J41" s="85">
        <v>140000</v>
      </c>
      <c r="K41" s="83">
        <v>140000</v>
      </c>
      <c r="L41" s="86">
        <v>7.6536190684452221E-4</v>
      </c>
      <c r="M41" s="87">
        <v>47649</v>
      </c>
    </row>
    <row r="42" spans="1:13" x14ac:dyDescent="0.2">
      <c r="A42" s="62"/>
      <c r="B42" s="34" t="s">
        <v>365</v>
      </c>
      <c r="C42" s="88" t="s">
        <v>330</v>
      </c>
      <c r="D42" s="81" t="s">
        <v>128</v>
      </c>
      <c r="E42" s="82">
        <v>0.05</v>
      </c>
      <c r="F42" s="83">
        <v>1750000</v>
      </c>
      <c r="G42" s="83">
        <v>1750000</v>
      </c>
      <c r="H42" s="83">
        <v>4131.9444444444443</v>
      </c>
      <c r="I42" s="84">
        <v>0</v>
      </c>
      <c r="J42" s="85">
        <v>1750000</v>
      </c>
      <c r="K42" s="83">
        <v>1750000</v>
      </c>
      <c r="L42" s="86">
        <v>9.5670238355565276E-3</v>
      </c>
      <c r="M42" s="87">
        <v>44362</v>
      </c>
    </row>
    <row r="43" spans="1:13" x14ac:dyDescent="0.2">
      <c r="A43" s="62"/>
      <c r="B43" s="34" t="s">
        <v>365</v>
      </c>
      <c r="C43" s="88" t="s">
        <v>331</v>
      </c>
      <c r="D43" s="81" t="s">
        <v>128</v>
      </c>
      <c r="E43" s="82">
        <v>0.05</v>
      </c>
      <c r="F43" s="83">
        <v>2050000</v>
      </c>
      <c r="G43" s="83">
        <v>2050000</v>
      </c>
      <c r="H43" s="83">
        <v>4840.2777777777783</v>
      </c>
      <c r="I43" s="84">
        <v>0</v>
      </c>
      <c r="J43" s="85">
        <v>2050000</v>
      </c>
      <c r="K43" s="83">
        <v>2050000</v>
      </c>
      <c r="L43" s="86">
        <v>1.1207085064509075E-2</v>
      </c>
      <c r="M43" s="87">
        <v>44727</v>
      </c>
    </row>
    <row r="44" spans="1:13" x14ac:dyDescent="0.2">
      <c r="A44" s="62"/>
      <c r="B44" s="34" t="s">
        <v>365</v>
      </c>
      <c r="C44" s="88" t="s">
        <v>332</v>
      </c>
      <c r="D44" s="81" t="s">
        <v>128</v>
      </c>
      <c r="E44" s="82">
        <v>0.05</v>
      </c>
      <c r="F44" s="83">
        <v>2100000</v>
      </c>
      <c r="G44" s="83">
        <v>2100000</v>
      </c>
      <c r="H44" s="83">
        <v>4958.3333333333339</v>
      </c>
      <c r="I44" s="84">
        <v>0</v>
      </c>
      <c r="J44" s="85">
        <v>2100000</v>
      </c>
      <c r="K44" s="83">
        <v>2100000</v>
      </c>
      <c r="L44" s="86">
        <v>1.1480428602667833E-2</v>
      </c>
      <c r="M44" s="87">
        <v>45092</v>
      </c>
    </row>
    <row r="45" spans="1:13" x14ac:dyDescent="0.2">
      <c r="A45" s="62"/>
      <c r="B45" s="34" t="s">
        <v>365</v>
      </c>
      <c r="C45" s="88" t="s">
        <v>333</v>
      </c>
      <c r="D45" s="81" t="s">
        <v>128</v>
      </c>
      <c r="E45" s="82">
        <v>0.05</v>
      </c>
      <c r="F45" s="83">
        <v>2150000</v>
      </c>
      <c r="G45" s="83">
        <v>2150000</v>
      </c>
      <c r="H45" s="83">
        <v>5076.3888888888896</v>
      </c>
      <c r="I45" s="84">
        <v>0</v>
      </c>
      <c r="J45" s="85">
        <v>2150000</v>
      </c>
      <c r="K45" s="83">
        <v>2150000</v>
      </c>
      <c r="L45" s="86">
        <v>1.1753772140826591E-2</v>
      </c>
      <c r="M45" s="87">
        <v>45458</v>
      </c>
    </row>
    <row r="46" spans="1:13" x14ac:dyDescent="0.2">
      <c r="A46" s="62"/>
      <c r="B46" s="34" t="s">
        <v>365</v>
      </c>
      <c r="C46" s="88" t="s">
        <v>334</v>
      </c>
      <c r="D46" s="81" t="s">
        <v>128</v>
      </c>
      <c r="E46" s="82">
        <v>0.05</v>
      </c>
      <c r="F46" s="83">
        <v>2150000</v>
      </c>
      <c r="G46" s="83">
        <v>2150000</v>
      </c>
      <c r="H46" s="83">
        <v>5076.3888888888896</v>
      </c>
      <c r="I46" s="84">
        <v>0</v>
      </c>
      <c r="J46" s="85">
        <v>2150000</v>
      </c>
      <c r="K46" s="83">
        <v>2150000</v>
      </c>
      <c r="L46" s="86">
        <v>1.1753772140826591E-2</v>
      </c>
      <c r="M46" s="87">
        <v>45823</v>
      </c>
    </row>
    <row r="47" spans="1:13" x14ac:dyDescent="0.2">
      <c r="A47" s="62"/>
      <c r="B47" s="34" t="s">
        <v>365</v>
      </c>
      <c r="C47" s="88" t="s">
        <v>335</v>
      </c>
      <c r="D47" s="81" t="s">
        <v>128</v>
      </c>
      <c r="E47" s="82">
        <v>0.05</v>
      </c>
      <c r="F47" s="83">
        <v>2300000</v>
      </c>
      <c r="G47" s="83">
        <v>2300000</v>
      </c>
      <c r="H47" s="83">
        <v>5430.5555555555557</v>
      </c>
      <c r="I47" s="84">
        <v>0</v>
      </c>
      <c r="J47" s="85">
        <v>2300000</v>
      </c>
      <c r="K47" s="83">
        <v>2300000</v>
      </c>
      <c r="L47" s="86">
        <v>1.2573802755302864E-2</v>
      </c>
      <c r="M47" s="87">
        <v>46188</v>
      </c>
    </row>
    <row r="48" spans="1:13" x14ac:dyDescent="0.2">
      <c r="A48" s="62"/>
      <c r="B48" s="34" t="s">
        <v>365</v>
      </c>
      <c r="C48" s="88" t="s">
        <v>336</v>
      </c>
      <c r="D48" s="81" t="s">
        <v>128</v>
      </c>
      <c r="E48" s="82">
        <v>3.2500000000000001E-2</v>
      </c>
      <c r="F48" s="83">
        <v>2400000</v>
      </c>
      <c r="G48" s="83">
        <v>1185000</v>
      </c>
      <c r="H48" s="83">
        <v>1657.5</v>
      </c>
      <c r="I48" s="84">
        <v>105000</v>
      </c>
      <c r="J48" s="85">
        <v>1080000</v>
      </c>
      <c r="K48" s="83">
        <v>1080000</v>
      </c>
      <c r="L48" s="86">
        <v>5.9042204242291708E-3</v>
      </c>
      <c r="M48" s="87">
        <v>46553</v>
      </c>
    </row>
    <row r="49" spans="1:13" x14ac:dyDescent="0.2">
      <c r="A49" s="62"/>
      <c r="B49" s="34" t="s">
        <v>365</v>
      </c>
      <c r="C49" s="88" t="s">
        <v>337</v>
      </c>
      <c r="D49" s="81" t="s">
        <v>128</v>
      </c>
      <c r="E49" s="82">
        <v>3.3750000000000002E-2</v>
      </c>
      <c r="F49" s="83">
        <v>2300000</v>
      </c>
      <c r="G49" s="83">
        <v>1135000</v>
      </c>
      <c r="H49" s="83">
        <v>1649.53125</v>
      </c>
      <c r="I49" s="84">
        <v>100000</v>
      </c>
      <c r="J49" s="85">
        <v>1035000</v>
      </c>
      <c r="K49" s="83">
        <v>1035000</v>
      </c>
      <c r="L49" s="86">
        <v>5.6582112398862894E-3</v>
      </c>
      <c r="M49" s="87">
        <v>46919</v>
      </c>
    </row>
    <row r="50" spans="1:13" x14ac:dyDescent="0.2">
      <c r="A50" s="62"/>
      <c r="B50" s="34" t="s">
        <v>365</v>
      </c>
      <c r="C50" s="88" t="s">
        <v>338</v>
      </c>
      <c r="D50" s="81" t="s">
        <v>128</v>
      </c>
      <c r="E50" s="82">
        <v>3.5000000000000003E-2</v>
      </c>
      <c r="F50" s="83">
        <v>2200000</v>
      </c>
      <c r="G50" s="83">
        <v>1080000</v>
      </c>
      <c r="H50" s="83">
        <v>1627.9861111111113</v>
      </c>
      <c r="I50" s="84">
        <v>95000</v>
      </c>
      <c r="J50" s="85">
        <v>985000</v>
      </c>
      <c r="K50" s="83">
        <v>985000</v>
      </c>
      <c r="L50" s="86">
        <v>5.3848677017275309E-3</v>
      </c>
      <c r="M50" s="87">
        <v>47284</v>
      </c>
    </row>
    <row r="51" spans="1:13" x14ac:dyDescent="0.2">
      <c r="A51" s="62"/>
      <c r="B51" s="34" t="s">
        <v>365</v>
      </c>
      <c r="C51" s="88" t="s">
        <v>339</v>
      </c>
      <c r="D51" s="81" t="s">
        <v>128</v>
      </c>
      <c r="E51" s="82">
        <v>3.5000000000000003E-2</v>
      </c>
      <c r="F51" s="83">
        <v>2200000</v>
      </c>
      <c r="G51" s="83">
        <v>1080000</v>
      </c>
      <c r="H51" s="83">
        <v>1627.9861111111113</v>
      </c>
      <c r="I51" s="84">
        <v>95000</v>
      </c>
      <c r="J51" s="85">
        <v>985000</v>
      </c>
      <c r="K51" s="83">
        <v>985000</v>
      </c>
      <c r="L51" s="86">
        <v>5.3848677017275309E-3</v>
      </c>
      <c r="M51" s="87">
        <v>47649</v>
      </c>
    </row>
    <row r="52" spans="1:13" x14ac:dyDescent="0.2">
      <c r="A52" s="62"/>
      <c r="B52" s="34" t="s">
        <v>365</v>
      </c>
      <c r="C52" s="88" t="s">
        <v>340</v>
      </c>
      <c r="D52" s="81" t="s">
        <v>128</v>
      </c>
      <c r="E52" s="82">
        <v>3.5000000000000003E-2</v>
      </c>
      <c r="F52" s="83">
        <v>2100000</v>
      </c>
      <c r="G52" s="83">
        <v>1035000</v>
      </c>
      <c r="H52" s="83">
        <v>1553.6111111111113</v>
      </c>
      <c r="I52" s="84">
        <v>95000</v>
      </c>
      <c r="J52" s="85">
        <v>940000</v>
      </c>
      <c r="K52" s="83">
        <v>940000</v>
      </c>
      <c r="L52" s="86">
        <v>5.1388585173846486E-3</v>
      </c>
      <c r="M52" s="87">
        <v>48014</v>
      </c>
    </row>
    <row r="53" spans="1:13" x14ac:dyDescent="0.2">
      <c r="A53" s="62"/>
      <c r="B53" s="34" t="s">
        <v>365</v>
      </c>
      <c r="C53" s="88" t="s">
        <v>342</v>
      </c>
      <c r="D53" s="81" t="s">
        <v>128</v>
      </c>
      <c r="E53" s="82">
        <v>3.5000000000000003E-2</v>
      </c>
      <c r="F53" s="83">
        <v>2000000</v>
      </c>
      <c r="G53" s="83">
        <v>990000</v>
      </c>
      <c r="H53" s="83">
        <v>1487.5000000000002</v>
      </c>
      <c r="I53" s="84">
        <v>90000</v>
      </c>
      <c r="J53" s="85">
        <v>900000</v>
      </c>
      <c r="K53" s="83">
        <v>900000</v>
      </c>
      <c r="L53" s="86">
        <v>4.9201836868576427E-3</v>
      </c>
      <c r="M53" s="87">
        <v>48380</v>
      </c>
    </row>
    <row r="54" spans="1:13" x14ac:dyDescent="0.2">
      <c r="A54" s="62"/>
      <c r="B54" s="34" t="s">
        <v>365</v>
      </c>
      <c r="C54" s="88" t="s">
        <v>341</v>
      </c>
      <c r="D54" s="81" t="s">
        <v>128</v>
      </c>
      <c r="E54" s="82">
        <v>3.7499999999999999E-2</v>
      </c>
      <c r="F54" s="83">
        <v>2200000</v>
      </c>
      <c r="G54" s="83">
        <v>1080000</v>
      </c>
      <c r="H54" s="83">
        <v>1744.2708333333333</v>
      </c>
      <c r="I54" s="84">
        <v>95000</v>
      </c>
      <c r="J54" s="85">
        <v>985000</v>
      </c>
      <c r="K54" s="83">
        <v>985000</v>
      </c>
      <c r="L54" s="86">
        <v>5.3848677017275309E-3</v>
      </c>
      <c r="M54" s="87">
        <v>49110</v>
      </c>
    </row>
    <row r="55" spans="1:13" x14ac:dyDescent="0.2">
      <c r="A55" s="62"/>
      <c r="B55" s="34" t="s">
        <v>348</v>
      </c>
      <c r="C55" s="88" t="s">
        <v>363</v>
      </c>
      <c r="D55" s="89" t="s">
        <v>128</v>
      </c>
      <c r="E55" s="82">
        <v>0.05</v>
      </c>
      <c r="F55" s="83">
        <v>2400000</v>
      </c>
      <c r="G55" s="83">
        <v>2400000</v>
      </c>
      <c r="H55" s="83">
        <v>5666.666666666667</v>
      </c>
      <c r="I55" s="84">
        <v>0</v>
      </c>
      <c r="J55" s="85">
        <v>2400000</v>
      </c>
      <c r="K55" s="83">
        <v>2400000</v>
      </c>
      <c r="L55" s="86">
        <v>1.3120489831620381E-2</v>
      </c>
      <c r="M55" s="90">
        <v>44727</v>
      </c>
    </row>
    <row r="56" spans="1:13" x14ac:dyDescent="0.2">
      <c r="A56" s="62"/>
      <c r="B56" s="34" t="s">
        <v>348</v>
      </c>
      <c r="C56" s="88" t="s">
        <v>350</v>
      </c>
      <c r="D56" s="89" t="s">
        <v>128</v>
      </c>
      <c r="E56" s="82">
        <v>0.05</v>
      </c>
      <c r="F56" s="83">
        <v>3150000</v>
      </c>
      <c r="G56" s="83">
        <v>3150000</v>
      </c>
      <c r="H56" s="83">
        <v>7437.5</v>
      </c>
      <c r="I56" s="84">
        <v>0</v>
      </c>
      <c r="J56" s="85">
        <v>3150000</v>
      </c>
      <c r="K56" s="83">
        <v>3150000</v>
      </c>
      <c r="L56" s="86">
        <v>1.722064290400175E-2</v>
      </c>
      <c r="M56" s="90">
        <v>45092</v>
      </c>
    </row>
    <row r="57" spans="1:13" x14ac:dyDescent="0.2">
      <c r="A57" s="62"/>
      <c r="B57" s="34" t="s">
        <v>348</v>
      </c>
      <c r="C57" s="88" t="s">
        <v>351</v>
      </c>
      <c r="D57" s="89" t="s">
        <v>128</v>
      </c>
      <c r="E57" s="82">
        <v>0.05</v>
      </c>
      <c r="F57" s="83">
        <v>3350000</v>
      </c>
      <c r="G57" s="83">
        <v>3350000</v>
      </c>
      <c r="H57" s="83">
        <v>7909.7222222222226</v>
      </c>
      <c r="I57" s="84">
        <v>0</v>
      </c>
      <c r="J57" s="85">
        <v>3350000</v>
      </c>
      <c r="K57" s="83">
        <v>3350000</v>
      </c>
      <c r="L57" s="86">
        <v>1.831401705663678E-2</v>
      </c>
      <c r="M57" s="90">
        <v>45458</v>
      </c>
    </row>
    <row r="58" spans="1:13" x14ac:dyDescent="0.2">
      <c r="A58" s="62"/>
      <c r="B58" s="34" t="s">
        <v>348</v>
      </c>
      <c r="C58" s="88" t="s">
        <v>352</v>
      </c>
      <c r="D58" s="89" t="s">
        <v>128</v>
      </c>
      <c r="E58" s="82">
        <v>0.05</v>
      </c>
      <c r="F58" s="83">
        <v>3450000</v>
      </c>
      <c r="G58" s="83">
        <v>3450000</v>
      </c>
      <c r="H58" s="83">
        <v>8145.833333333333</v>
      </c>
      <c r="I58" s="84">
        <v>0</v>
      </c>
      <c r="J58" s="85">
        <v>3450000</v>
      </c>
      <c r="K58" s="83">
        <v>3450000</v>
      </c>
      <c r="L58" s="86">
        <v>1.8860704132954296E-2</v>
      </c>
      <c r="M58" s="90">
        <v>45823</v>
      </c>
    </row>
    <row r="59" spans="1:13" x14ac:dyDescent="0.2">
      <c r="A59" s="62"/>
      <c r="B59" s="34" t="s">
        <v>348</v>
      </c>
      <c r="C59" s="88" t="s">
        <v>353</v>
      </c>
      <c r="D59" s="89" t="s">
        <v>128</v>
      </c>
      <c r="E59" s="82">
        <v>0.05</v>
      </c>
      <c r="F59" s="83">
        <v>3700000</v>
      </c>
      <c r="G59" s="83">
        <v>3700000</v>
      </c>
      <c r="H59" s="83">
        <v>8736.1111111111113</v>
      </c>
      <c r="I59" s="84">
        <v>0</v>
      </c>
      <c r="J59" s="85">
        <v>3700000</v>
      </c>
      <c r="K59" s="83">
        <v>3700000</v>
      </c>
      <c r="L59" s="86">
        <v>2.0227421823748086E-2</v>
      </c>
      <c r="M59" s="90">
        <v>46188</v>
      </c>
    </row>
    <row r="60" spans="1:13" x14ac:dyDescent="0.2">
      <c r="A60" s="62"/>
      <c r="B60" s="34" t="s">
        <v>348</v>
      </c>
      <c r="C60" s="88" t="s">
        <v>354</v>
      </c>
      <c r="D60" s="89" t="s">
        <v>128</v>
      </c>
      <c r="E60" s="82">
        <v>0.05</v>
      </c>
      <c r="F60" s="83">
        <v>3900000</v>
      </c>
      <c r="G60" s="83">
        <v>3900000</v>
      </c>
      <c r="H60" s="83">
        <v>9208.3333333333339</v>
      </c>
      <c r="I60" s="84">
        <v>0</v>
      </c>
      <c r="J60" s="85">
        <v>3900000</v>
      </c>
      <c r="K60" s="83">
        <v>3900000</v>
      </c>
      <c r="L60" s="86">
        <v>2.1320795976383117E-2</v>
      </c>
      <c r="M60" s="90">
        <v>46553</v>
      </c>
    </row>
    <row r="61" spans="1:13" x14ac:dyDescent="0.2">
      <c r="A61" s="62"/>
      <c r="B61" s="34" t="s">
        <v>348</v>
      </c>
      <c r="C61" s="88" t="s">
        <v>355</v>
      </c>
      <c r="D61" s="89" t="s">
        <v>128</v>
      </c>
      <c r="E61" s="82">
        <v>3.7499999999999999E-2</v>
      </c>
      <c r="F61" s="83">
        <v>4200000</v>
      </c>
      <c r="G61" s="83">
        <v>2795000</v>
      </c>
      <c r="H61" s="83">
        <v>4506.770833333333</v>
      </c>
      <c r="I61" s="84">
        <v>250000</v>
      </c>
      <c r="J61" s="85">
        <v>2545000</v>
      </c>
      <c r="K61" s="83">
        <v>2545000</v>
      </c>
      <c r="L61" s="86">
        <v>1.3913186092280778E-2</v>
      </c>
      <c r="M61" s="90">
        <v>46919</v>
      </c>
    </row>
    <row r="62" spans="1:13" x14ac:dyDescent="0.2">
      <c r="A62" s="62"/>
      <c r="B62" s="34" t="s">
        <v>348</v>
      </c>
      <c r="C62" s="88" t="s">
        <v>356</v>
      </c>
      <c r="D62" s="89" t="s">
        <v>128</v>
      </c>
      <c r="E62" s="82">
        <v>0.04</v>
      </c>
      <c r="F62" s="83">
        <v>4200000</v>
      </c>
      <c r="G62" s="83">
        <v>2800000</v>
      </c>
      <c r="H62" s="83">
        <v>4816.666666666667</v>
      </c>
      <c r="I62" s="84">
        <v>250000</v>
      </c>
      <c r="J62" s="85">
        <v>2550000</v>
      </c>
      <c r="K62" s="83">
        <v>2550000</v>
      </c>
      <c r="L62" s="86">
        <v>1.3940520446096654E-2</v>
      </c>
      <c r="M62" s="90">
        <v>47284</v>
      </c>
    </row>
    <row r="63" spans="1:13" x14ac:dyDescent="0.2">
      <c r="A63" s="62"/>
      <c r="B63" s="34" t="s">
        <v>348</v>
      </c>
      <c r="C63" s="88" t="s">
        <v>357</v>
      </c>
      <c r="D63" s="89" t="s">
        <v>128</v>
      </c>
      <c r="E63" s="82">
        <v>0.04</v>
      </c>
      <c r="F63" s="83">
        <v>4200000</v>
      </c>
      <c r="G63" s="83">
        <v>2800000</v>
      </c>
      <c r="H63" s="83">
        <v>4816.666666666667</v>
      </c>
      <c r="I63" s="84">
        <v>250000</v>
      </c>
      <c r="J63" s="85">
        <v>2550000</v>
      </c>
      <c r="K63" s="83">
        <v>2550000</v>
      </c>
      <c r="L63" s="86">
        <v>1.3940520446096654E-2</v>
      </c>
      <c r="M63" s="90">
        <v>47649</v>
      </c>
    </row>
    <row r="64" spans="1:13" x14ac:dyDescent="0.2">
      <c r="A64" s="62"/>
      <c r="B64" s="34" t="s">
        <v>348</v>
      </c>
      <c r="C64" s="88" t="s">
        <v>358</v>
      </c>
      <c r="D64" s="89" t="s">
        <v>128</v>
      </c>
      <c r="E64" s="82">
        <v>0.04</v>
      </c>
      <c r="F64" s="83">
        <v>3800000</v>
      </c>
      <c r="G64" s="83">
        <v>2530000</v>
      </c>
      <c r="H64" s="83">
        <v>4353.8888888888887</v>
      </c>
      <c r="I64" s="84">
        <v>225000</v>
      </c>
      <c r="J64" s="85">
        <v>2305000</v>
      </c>
      <c r="K64" s="83">
        <v>2305000</v>
      </c>
      <c r="L64" s="86">
        <v>1.260113710911874E-2</v>
      </c>
      <c r="M64" s="90">
        <v>48014</v>
      </c>
    </row>
    <row r="65" spans="1:13" x14ac:dyDescent="0.2">
      <c r="A65" s="62"/>
      <c r="B65" s="34" t="s">
        <v>348</v>
      </c>
      <c r="C65" s="88" t="s">
        <v>359</v>
      </c>
      <c r="D65" s="89" t="s">
        <v>128</v>
      </c>
      <c r="E65" s="82">
        <v>0.04</v>
      </c>
      <c r="F65" s="83">
        <v>3300000</v>
      </c>
      <c r="G65" s="83">
        <v>2195000</v>
      </c>
      <c r="H65" s="83">
        <v>3777.7777777777774</v>
      </c>
      <c r="I65" s="84">
        <v>195000</v>
      </c>
      <c r="J65" s="85">
        <v>2000000</v>
      </c>
      <c r="K65" s="83">
        <v>2000000</v>
      </c>
      <c r="L65" s="86">
        <v>1.0933741526350318E-2</v>
      </c>
      <c r="M65" s="90">
        <v>48380</v>
      </c>
    </row>
    <row r="66" spans="1:13" x14ac:dyDescent="0.2">
      <c r="A66" s="62"/>
      <c r="B66" s="34" t="s">
        <v>348</v>
      </c>
      <c r="C66" s="88" t="s">
        <v>360</v>
      </c>
      <c r="D66" s="89" t="s">
        <v>128</v>
      </c>
      <c r="E66" s="82">
        <v>0.04</v>
      </c>
      <c r="F66" s="83">
        <v>2655000</v>
      </c>
      <c r="G66" s="83">
        <v>1765000</v>
      </c>
      <c r="H66" s="83">
        <v>3031.666666666667</v>
      </c>
      <c r="I66" s="84">
        <v>160000</v>
      </c>
      <c r="J66" s="85">
        <v>1605000</v>
      </c>
      <c r="K66" s="83">
        <v>1605000</v>
      </c>
      <c r="L66" s="86">
        <v>8.7743275748961291E-3</v>
      </c>
      <c r="M66" s="90">
        <v>48745</v>
      </c>
    </row>
    <row r="67" spans="1:13" x14ac:dyDescent="0.2">
      <c r="A67" s="62"/>
      <c r="B67" s="34" t="s">
        <v>349</v>
      </c>
      <c r="C67" s="88" t="s">
        <v>361</v>
      </c>
      <c r="D67" s="89" t="s">
        <v>128</v>
      </c>
      <c r="E67" s="82">
        <v>4.4999999999999998E-2</v>
      </c>
      <c r="F67" s="83">
        <v>8100000</v>
      </c>
      <c r="G67" s="83">
        <v>8100000</v>
      </c>
      <c r="H67" s="83">
        <v>17212.5</v>
      </c>
      <c r="I67" s="84">
        <v>0</v>
      </c>
      <c r="J67" s="85">
        <v>8100000</v>
      </c>
      <c r="K67" s="83">
        <v>8100000</v>
      </c>
      <c r="L67" s="86">
        <v>4.4281653181718783E-2</v>
      </c>
      <c r="M67" s="90">
        <v>53128</v>
      </c>
    </row>
    <row r="68" spans="1:13" x14ac:dyDescent="0.2">
      <c r="A68" s="62"/>
      <c r="B68" s="34" t="s">
        <v>385</v>
      </c>
      <c r="C68" s="88" t="s">
        <v>386</v>
      </c>
      <c r="D68" s="89" t="s">
        <v>128</v>
      </c>
      <c r="E68" s="82">
        <v>0.05</v>
      </c>
      <c r="F68" s="83">
        <v>1335000</v>
      </c>
      <c r="G68" s="83">
        <v>1335000</v>
      </c>
      <c r="H68" s="83">
        <v>3152.0833333333335</v>
      </c>
      <c r="I68" s="84">
        <v>0</v>
      </c>
      <c r="J68" s="85">
        <v>1335000</v>
      </c>
      <c r="K68" s="83">
        <v>1335000</v>
      </c>
      <c r="L68" s="86">
        <v>7.2982724688388364E-3</v>
      </c>
      <c r="M68" s="90">
        <v>45092</v>
      </c>
    </row>
    <row r="69" spans="1:13" x14ac:dyDescent="0.2">
      <c r="A69" s="62"/>
      <c r="B69" s="34" t="s">
        <v>385</v>
      </c>
      <c r="C69" s="88" t="s">
        <v>387</v>
      </c>
      <c r="D69" s="89" t="s">
        <v>128</v>
      </c>
      <c r="E69" s="82">
        <v>0.05</v>
      </c>
      <c r="F69" s="83">
        <v>2100000</v>
      </c>
      <c r="G69" s="83">
        <v>2100000</v>
      </c>
      <c r="H69" s="83">
        <v>4958.3333333333339</v>
      </c>
      <c r="I69" s="84">
        <v>0</v>
      </c>
      <c r="J69" s="85">
        <v>2100000</v>
      </c>
      <c r="K69" s="83">
        <v>2100000</v>
      </c>
      <c r="L69" s="86">
        <v>1.1480428602667833E-2</v>
      </c>
      <c r="M69" s="90">
        <v>45458</v>
      </c>
    </row>
    <row r="70" spans="1:13" x14ac:dyDescent="0.2">
      <c r="A70" s="62"/>
      <c r="B70" s="34" t="s">
        <v>385</v>
      </c>
      <c r="C70" s="88" t="s">
        <v>388</v>
      </c>
      <c r="D70" s="89" t="s">
        <v>128</v>
      </c>
      <c r="E70" s="82">
        <v>0.05</v>
      </c>
      <c r="F70" s="83">
        <v>2310000</v>
      </c>
      <c r="G70" s="83">
        <v>2310000</v>
      </c>
      <c r="H70" s="83">
        <v>5454.166666666667</v>
      </c>
      <c r="I70" s="84">
        <v>0</v>
      </c>
      <c r="J70" s="85">
        <v>2310000</v>
      </c>
      <c r="K70" s="83">
        <v>2310000</v>
      </c>
      <c r="L70" s="86">
        <v>1.2628471462934616E-2</v>
      </c>
      <c r="M70" s="90">
        <v>45823</v>
      </c>
    </row>
    <row r="71" spans="1:13" x14ac:dyDescent="0.2">
      <c r="A71" s="62"/>
      <c r="B71" s="34" t="s">
        <v>385</v>
      </c>
      <c r="C71" s="88" t="s">
        <v>389</v>
      </c>
      <c r="D71" s="89" t="s">
        <v>128</v>
      </c>
      <c r="E71" s="82">
        <v>0.05</v>
      </c>
      <c r="F71" s="83">
        <v>2400000</v>
      </c>
      <c r="G71" s="83">
        <v>2400000</v>
      </c>
      <c r="H71" s="83">
        <v>5666.666666666667</v>
      </c>
      <c r="I71" s="84">
        <v>0</v>
      </c>
      <c r="J71" s="85">
        <v>2400000</v>
      </c>
      <c r="K71" s="83">
        <v>2400000</v>
      </c>
      <c r="L71" s="86">
        <v>1.3120489831620381E-2</v>
      </c>
      <c r="M71" s="90">
        <v>46188</v>
      </c>
    </row>
    <row r="72" spans="1:13" x14ac:dyDescent="0.2">
      <c r="A72" s="62"/>
      <c r="B72" s="34" t="s">
        <v>385</v>
      </c>
      <c r="C72" s="88" t="s">
        <v>390</v>
      </c>
      <c r="D72" s="89" t="s">
        <v>128</v>
      </c>
      <c r="E72" s="82">
        <v>0.05</v>
      </c>
      <c r="F72" s="83">
        <v>2750000</v>
      </c>
      <c r="G72" s="83">
        <v>2750000</v>
      </c>
      <c r="H72" s="83">
        <v>6493.0555555555557</v>
      </c>
      <c r="I72" s="84">
        <v>0</v>
      </c>
      <c r="J72" s="85">
        <v>2750000</v>
      </c>
      <c r="K72" s="83">
        <v>2750000</v>
      </c>
      <c r="L72" s="86">
        <v>1.5033894598731687E-2</v>
      </c>
      <c r="M72" s="90">
        <v>46553</v>
      </c>
    </row>
    <row r="73" spans="1:13" x14ac:dyDescent="0.2">
      <c r="A73" s="62"/>
      <c r="B73" s="34" t="s">
        <v>385</v>
      </c>
      <c r="C73" s="88" t="s">
        <v>391</v>
      </c>
      <c r="D73" s="89" t="s">
        <v>128</v>
      </c>
      <c r="E73" s="82">
        <v>0.05</v>
      </c>
      <c r="F73" s="83">
        <v>2900000</v>
      </c>
      <c r="G73" s="83">
        <v>2900000</v>
      </c>
      <c r="H73" s="83">
        <v>6847.2222222222226</v>
      </c>
      <c r="I73" s="84">
        <v>0</v>
      </c>
      <c r="J73" s="85">
        <v>2900000</v>
      </c>
      <c r="K73" s="83">
        <v>2900000</v>
      </c>
      <c r="L73" s="86">
        <v>1.585392521320796E-2</v>
      </c>
      <c r="M73" s="90">
        <v>46919</v>
      </c>
    </row>
    <row r="74" spans="1:13" x14ac:dyDescent="0.2">
      <c r="A74" s="62"/>
      <c r="B74" s="34" t="s">
        <v>385</v>
      </c>
      <c r="C74" s="88" t="s">
        <v>392</v>
      </c>
      <c r="D74" s="89" t="s">
        <v>128</v>
      </c>
      <c r="E74" s="82">
        <v>3.6249999999999998E-2</v>
      </c>
      <c r="F74" s="83">
        <v>3560000</v>
      </c>
      <c r="G74" s="83">
        <v>2975000</v>
      </c>
      <c r="H74" s="83">
        <v>4638.9930555555547</v>
      </c>
      <c r="I74" s="84">
        <v>265000</v>
      </c>
      <c r="J74" s="85">
        <v>2710000</v>
      </c>
      <c r="K74" s="83">
        <v>2710000</v>
      </c>
      <c r="L74" s="86">
        <v>1.481521976820468E-2</v>
      </c>
      <c r="M74" s="90">
        <v>47284</v>
      </c>
    </row>
    <row r="75" spans="1:13" x14ac:dyDescent="0.2">
      <c r="A75" s="62"/>
      <c r="B75" s="34" t="s">
        <v>385</v>
      </c>
      <c r="C75" s="88" t="s">
        <v>393</v>
      </c>
      <c r="D75" s="89" t="s">
        <v>128</v>
      </c>
      <c r="E75" s="82">
        <v>3.7499999999999999E-2</v>
      </c>
      <c r="F75" s="83">
        <v>3615000</v>
      </c>
      <c r="G75" s="83">
        <v>3020000</v>
      </c>
      <c r="H75" s="83">
        <v>4869.7916666666661</v>
      </c>
      <c r="I75" s="84">
        <v>270000</v>
      </c>
      <c r="J75" s="85">
        <v>2750000</v>
      </c>
      <c r="K75" s="83">
        <v>2750000</v>
      </c>
      <c r="L75" s="86">
        <v>1.5033894598731687E-2</v>
      </c>
      <c r="M75" s="90">
        <v>47649</v>
      </c>
    </row>
    <row r="76" spans="1:13" x14ac:dyDescent="0.2">
      <c r="A76" s="62"/>
      <c r="B76" s="34" t="s">
        <v>385</v>
      </c>
      <c r="C76" s="88" t="s">
        <v>394</v>
      </c>
      <c r="D76" s="89" t="s">
        <v>128</v>
      </c>
      <c r="E76" s="82">
        <v>0.04</v>
      </c>
      <c r="F76" s="83">
        <v>2950000</v>
      </c>
      <c r="G76" s="83">
        <v>2465000</v>
      </c>
      <c r="H76" s="83">
        <v>4240.5555555555557</v>
      </c>
      <c r="I76" s="84">
        <v>220000</v>
      </c>
      <c r="J76" s="85">
        <v>2245000</v>
      </c>
      <c r="K76" s="83">
        <v>2245000</v>
      </c>
      <c r="L76" s="86">
        <v>1.2273124863328232E-2</v>
      </c>
      <c r="M76" s="90">
        <v>48014</v>
      </c>
    </row>
    <row r="77" spans="1:13" x14ac:dyDescent="0.2">
      <c r="A77" s="62"/>
      <c r="B77" s="34" t="s">
        <v>385</v>
      </c>
      <c r="C77" s="88" t="s">
        <v>395</v>
      </c>
      <c r="D77" s="89" t="s">
        <v>128</v>
      </c>
      <c r="E77" s="82">
        <v>0.04</v>
      </c>
      <c r="F77" s="83">
        <v>3115000</v>
      </c>
      <c r="G77" s="83">
        <v>2600000</v>
      </c>
      <c r="H77" s="83">
        <v>4476.666666666667</v>
      </c>
      <c r="I77" s="84">
        <v>230000</v>
      </c>
      <c r="J77" s="85">
        <v>2370000</v>
      </c>
      <c r="K77" s="83">
        <v>2370000</v>
      </c>
      <c r="L77" s="86">
        <v>1.2956483708725125E-2</v>
      </c>
      <c r="M77" s="90">
        <v>48380</v>
      </c>
    </row>
    <row r="78" spans="1:13" x14ac:dyDescent="0.2">
      <c r="A78" s="62"/>
      <c r="B78" s="34" t="s">
        <v>385</v>
      </c>
      <c r="C78" s="88" t="s">
        <v>396</v>
      </c>
      <c r="D78" s="89" t="s">
        <v>128</v>
      </c>
      <c r="E78" s="82">
        <v>0.04</v>
      </c>
      <c r="F78" s="83">
        <v>2765000</v>
      </c>
      <c r="G78" s="83">
        <v>2310000</v>
      </c>
      <c r="H78" s="83">
        <v>3976.1111111111113</v>
      </c>
      <c r="I78" s="84">
        <v>205000</v>
      </c>
      <c r="J78" s="85">
        <v>2105000</v>
      </c>
      <c r="K78" s="83">
        <v>2105000</v>
      </c>
      <c r="L78" s="86">
        <v>1.1507762956483709E-2</v>
      </c>
      <c r="M78" s="90">
        <v>48745</v>
      </c>
    </row>
    <row r="79" spans="1:13" x14ac:dyDescent="0.2">
      <c r="A79" s="62"/>
      <c r="B79" s="34" t="s">
        <v>385</v>
      </c>
      <c r="C79" s="88" t="s">
        <v>397</v>
      </c>
      <c r="D79" s="89" t="s">
        <v>128</v>
      </c>
      <c r="E79" s="82">
        <v>0.04</v>
      </c>
      <c r="F79" s="83">
        <v>2755000</v>
      </c>
      <c r="G79" s="83">
        <v>2300000</v>
      </c>
      <c r="H79" s="83">
        <v>3957.2222222222226</v>
      </c>
      <c r="I79" s="84">
        <v>205000</v>
      </c>
      <c r="J79" s="85">
        <v>2095000</v>
      </c>
      <c r="K79" s="83">
        <v>2095000</v>
      </c>
      <c r="L79" s="86">
        <v>1.1453094248851957E-2</v>
      </c>
      <c r="M79" s="90">
        <v>49110</v>
      </c>
    </row>
    <row r="80" spans="1:13" x14ac:dyDescent="0.2">
      <c r="A80" s="62"/>
      <c r="B80" s="34" t="s">
        <v>398</v>
      </c>
      <c r="C80" s="88" t="s">
        <v>399</v>
      </c>
      <c r="D80" s="89" t="s">
        <v>128</v>
      </c>
      <c r="E80" s="82">
        <v>4.3749999999999997E-2</v>
      </c>
      <c r="F80" s="83">
        <v>4500000</v>
      </c>
      <c r="G80" s="83">
        <v>4500000</v>
      </c>
      <c r="H80" s="83">
        <v>9296.875</v>
      </c>
      <c r="I80" s="84">
        <v>0</v>
      </c>
      <c r="J80" s="85">
        <v>4500000</v>
      </c>
      <c r="K80" s="83">
        <v>4500000</v>
      </c>
      <c r="L80" s="86">
        <v>2.4600918434288212E-2</v>
      </c>
      <c r="M80" s="90">
        <v>53493</v>
      </c>
    </row>
    <row r="81" spans="1:13" x14ac:dyDescent="0.2">
      <c r="A81" s="62"/>
      <c r="B81" s="34" t="s">
        <v>402</v>
      </c>
      <c r="C81" s="88" t="s">
        <v>404</v>
      </c>
      <c r="D81" s="89" t="s">
        <v>128</v>
      </c>
      <c r="E81" s="82">
        <v>0.05</v>
      </c>
      <c r="F81" s="83">
        <v>1575000</v>
      </c>
      <c r="G81" s="83">
        <v>1575000</v>
      </c>
      <c r="H81" s="83">
        <v>3718.75</v>
      </c>
      <c r="I81" s="84">
        <v>0</v>
      </c>
      <c r="J81" s="85">
        <v>1575000</v>
      </c>
      <c r="K81" s="83">
        <v>1575000</v>
      </c>
      <c r="L81" s="86">
        <v>8.6103214520008749E-3</v>
      </c>
      <c r="M81" s="90">
        <v>45458</v>
      </c>
    </row>
    <row r="82" spans="1:13" x14ac:dyDescent="0.2">
      <c r="A82" s="62"/>
      <c r="B82" s="34" t="s">
        <v>402</v>
      </c>
      <c r="C82" s="88" t="s">
        <v>405</v>
      </c>
      <c r="D82" s="89" t="s">
        <v>128</v>
      </c>
      <c r="E82" s="82">
        <v>0.05</v>
      </c>
      <c r="F82" s="83">
        <v>2440000</v>
      </c>
      <c r="G82" s="83">
        <v>2440000</v>
      </c>
      <c r="H82" s="83">
        <v>5761.1111111111113</v>
      </c>
      <c r="I82" s="84">
        <v>0</v>
      </c>
      <c r="J82" s="85">
        <v>2440000</v>
      </c>
      <c r="K82" s="83">
        <v>2440000</v>
      </c>
      <c r="L82" s="86">
        <v>1.3339164662147386E-2</v>
      </c>
      <c r="M82" s="90">
        <v>45823</v>
      </c>
    </row>
    <row r="83" spans="1:13" x14ac:dyDescent="0.2">
      <c r="A83" s="62"/>
      <c r="B83" s="34" t="s">
        <v>402</v>
      </c>
      <c r="C83" s="88" t="s">
        <v>406</v>
      </c>
      <c r="D83" s="89" t="s">
        <v>128</v>
      </c>
      <c r="E83" s="82">
        <v>0.05</v>
      </c>
      <c r="F83" s="83">
        <v>2670000</v>
      </c>
      <c r="G83" s="83">
        <v>2670000</v>
      </c>
      <c r="H83" s="83">
        <v>6304.166666666667</v>
      </c>
      <c r="I83" s="84">
        <v>0</v>
      </c>
      <c r="J83" s="85">
        <v>2670000</v>
      </c>
      <c r="K83" s="83">
        <v>2670000</v>
      </c>
      <c r="L83" s="86">
        <v>1.4596544937677673E-2</v>
      </c>
      <c r="M83" s="90">
        <v>46188</v>
      </c>
    </row>
    <row r="84" spans="1:13" x14ac:dyDescent="0.2">
      <c r="A84" s="62"/>
      <c r="B84" s="34" t="s">
        <v>402</v>
      </c>
      <c r="C84" s="88" t="s">
        <v>407</v>
      </c>
      <c r="D84" s="89" t="s">
        <v>128</v>
      </c>
      <c r="E84" s="82">
        <v>0.05</v>
      </c>
      <c r="F84" s="83">
        <v>2780000</v>
      </c>
      <c r="G84" s="83">
        <v>2780000</v>
      </c>
      <c r="H84" s="83">
        <v>6563.8888888888896</v>
      </c>
      <c r="I84" s="84">
        <v>0</v>
      </c>
      <c r="J84" s="85">
        <v>2780000</v>
      </c>
      <c r="K84" s="83">
        <v>2780000</v>
      </c>
      <c r="L84" s="86">
        <v>1.5197900721626941E-2</v>
      </c>
      <c r="M84" s="90">
        <v>46553</v>
      </c>
    </row>
    <row r="85" spans="1:13" x14ac:dyDescent="0.2">
      <c r="A85" s="62"/>
      <c r="B85" s="34" t="s">
        <v>402</v>
      </c>
      <c r="C85" s="88" t="s">
        <v>408</v>
      </c>
      <c r="D85" s="89" t="s">
        <v>128</v>
      </c>
      <c r="E85" s="82">
        <v>0.05</v>
      </c>
      <c r="F85" s="83">
        <v>3170000</v>
      </c>
      <c r="G85" s="83">
        <v>3170000</v>
      </c>
      <c r="H85" s="83">
        <v>7484.7222222222226</v>
      </c>
      <c r="I85" s="84">
        <v>0</v>
      </c>
      <c r="J85" s="85">
        <v>3170000</v>
      </c>
      <c r="K85" s="83">
        <v>3170000</v>
      </c>
      <c r="L85" s="86">
        <v>1.7329980319265251E-2</v>
      </c>
      <c r="M85" s="90">
        <v>46919</v>
      </c>
    </row>
    <row r="86" spans="1:13" x14ac:dyDescent="0.2">
      <c r="A86" s="62"/>
      <c r="B86" s="34" t="s">
        <v>402</v>
      </c>
      <c r="C86" s="88" t="s">
        <v>409</v>
      </c>
      <c r="D86" s="89" t="s">
        <v>128</v>
      </c>
      <c r="E86" s="82">
        <v>0.05</v>
      </c>
      <c r="F86" s="83">
        <v>3340000</v>
      </c>
      <c r="G86" s="83">
        <v>3340000</v>
      </c>
      <c r="H86" s="83">
        <v>7886.1111111111113</v>
      </c>
      <c r="I86" s="84">
        <v>0</v>
      </c>
      <c r="J86" s="85">
        <v>3340000</v>
      </c>
      <c r="K86" s="83">
        <v>3340000</v>
      </c>
      <c r="L86" s="86">
        <v>1.8259348349005028E-2</v>
      </c>
      <c r="M86" s="90">
        <v>47284</v>
      </c>
    </row>
    <row r="87" spans="1:13" x14ac:dyDescent="0.2">
      <c r="A87" s="62"/>
      <c r="B87" s="34" t="s">
        <v>402</v>
      </c>
      <c r="C87" s="88" t="s">
        <v>410</v>
      </c>
      <c r="D87" s="89" t="s">
        <v>128</v>
      </c>
      <c r="E87" s="82">
        <v>0.03</v>
      </c>
      <c r="F87" s="83">
        <v>21275000</v>
      </c>
      <c r="G87" s="83">
        <v>21275000</v>
      </c>
      <c r="H87" s="83">
        <v>27454.999999999996</v>
      </c>
      <c r="I87" s="84">
        <v>1895000</v>
      </c>
      <c r="J87" s="85">
        <v>19380000</v>
      </c>
      <c r="K87" s="83">
        <v>19380000</v>
      </c>
      <c r="L87" s="86">
        <v>0.10594795539033457</v>
      </c>
      <c r="M87" s="90">
        <v>49475</v>
      </c>
    </row>
    <row r="88" spans="1:13" x14ac:dyDescent="0.2">
      <c r="A88" s="62"/>
      <c r="B88" s="34" t="s">
        <v>403</v>
      </c>
      <c r="C88" s="88" t="s">
        <v>411</v>
      </c>
      <c r="D88" s="89" t="s">
        <v>128</v>
      </c>
      <c r="E88" s="82">
        <v>0.04</v>
      </c>
      <c r="F88" s="83">
        <v>5150000</v>
      </c>
      <c r="G88" s="83">
        <v>5150000</v>
      </c>
      <c r="H88" s="83">
        <v>9727.7777777777774</v>
      </c>
      <c r="I88" s="84">
        <v>0</v>
      </c>
      <c r="J88" s="85">
        <v>5150000</v>
      </c>
      <c r="K88" s="83">
        <v>5150000</v>
      </c>
      <c r="L88" s="86">
        <v>2.8154384430352068E-2</v>
      </c>
      <c r="M88" s="90">
        <v>53858</v>
      </c>
    </row>
    <row r="89" spans="1:13" x14ac:dyDescent="0.2">
      <c r="A89" s="62"/>
      <c r="B89" s="34" t="s">
        <v>415</v>
      </c>
      <c r="C89" s="88" t="s">
        <v>416</v>
      </c>
      <c r="D89" s="89" t="s">
        <v>128</v>
      </c>
      <c r="E89" s="82">
        <v>0.05</v>
      </c>
      <c r="F89" s="83">
        <v>610000</v>
      </c>
      <c r="G89" s="83">
        <v>610000</v>
      </c>
      <c r="H89" s="83">
        <v>1440.2777777777778</v>
      </c>
      <c r="I89" s="84">
        <v>0</v>
      </c>
      <c r="J89" s="85">
        <v>610000</v>
      </c>
      <c r="K89" s="83">
        <v>610000</v>
      </c>
      <c r="L89" s="86">
        <v>3.3347911655368465E-3</v>
      </c>
      <c r="M89" s="90">
        <v>45823</v>
      </c>
    </row>
    <row r="90" spans="1:13" x14ac:dyDescent="0.2">
      <c r="A90" s="62"/>
      <c r="B90" s="34" t="s">
        <v>415</v>
      </c>
      <c r="C90" s="88" t="s">
        <v>417</v>
      </c>
      <c r="D90" s="89" t="s">
        <v>128</v>
      </c>
      <c r="E90" s="82">
        <v>0.05</v>
      </c>
      <c r="F90" s="83">
        <v>2460000</v>
      </c>
      <c r="G90" s="83">
        <v>2460000</v>
      </c>
      <c r="H90" s="83">
        <v>5808.3333333333339</v>
      </c>
      <c r="I90" s="84">
        <v>0</v>
      </c>
      <c r="J90" s="85">
        <v>2460000</v>
      </c>
      <c r="K90" s="83">
        <v>2460000</v>
      </c>
      <c r="L90" s="86">
        <v>1.344850207741089E-2</v>
      </c>
      <c r="M90" s="90">
        <v>46188</v>
      </c>
    </row>
    <row r="91" spans="1:13" x14ac:dyDescent="0.2">
      <c r="A91" s="62"/>
      <c r="B91" s="34" t="s">
        <v>415</v>
      </c>
      <c r="C91" s="88" t="s">
        <v>418</v>
      </c>
      <c r="D91" s="89" t="s">
        <v>128</v>
      </c>
      <c r="E91" s="82">
        <v>0.05</v>
      </c>
      <c r="F91" s="83">
        <v>2700000</v>
      </c>
      <c r="G91" s="83">
        <v>2700000</v>
      </c>
      <c r="H91" s="83">
        <v>6375</v>
      </c>
      <c r="I91" s="84">
        <v>0</v>
      </c>
      <c r="J91" s="85">
        <v>2700000</v>
      </c>
      <c r="K91" s="83">
        <v>2700000</v>
      </c>
      <c r="L91" s="86">
        <v>1.4760551060572929E-2</v>
      </c>
      <c r="M91" s="90">
        <v>46553</v>
      </c>
    </row>
    <row r="92" spans="1:13" x14ac:dyDescent="0.2">
      <c r="A92" s="62"/>
      <c r="B92" s="34" t="s">
        <v>415</v>
      </c>
      <c r="C92" s="88" t="s">
        <v>419</v>
      </c>
      <c r="D92" s="89" t="s">
        <v>128</v>
      </c>
      <c r="E92" s="82">
        <v>0.05</v>
      </c>
      <c r="F92" s="83">
        <v>2800000</v>
      </c>
      <c r="G92" s="83">
        <v>2800000</v>
      </c>
      <c r="H92" s="83">
        <v>6611.1111111111113</v>
      </c>
      <c r="I92" s="84">
        <v>0</v>
      </c>
      <c r="J92" s="85">
        <v>2800000</v>
      </c>
      <c r="K92" s="83">
        <v>2800000</v>
      </c>
      <c r="L92" s="86">
        <v>1.5307238136890444E-2</v>
      </c>
      <c r="M92" s="90">
        <v>46919</v>
      </c>
    </row>
    <row r="93" spans="1:13" x14ac:dyDescent="0.2">
      <c r="A93" s="62"/>
      <c r="B93" s="34" t="s">
        <v>415</v>
      </c>
      <c r="C93" s="88" t="s">
        <v>420</v>
      </c>
      <c r="D93" s="89" t="s">
        <v>128</v>
      </c>
      <c r="E93" s="82">
        <v>0.05</v>
      </c>
      <c r="F93" s="83">
        <v>3200000</v>
      </c>
      <c r="G93" s="83">
        <v>3200000</v>
      </c>
      <c r="H93" s="83">
        <v>7555.5555555555566</v>
      </c>
      <c r="I93" s="84">
        <v>0</v>
      </c>
      <c r="J93" s="85">
        <v>3200000</v>
      </c>
      <c r="K93" s="83">
        <v>3200000</v>
      </c>
      <c r="L93" s="86">
        <v>1.7493986442160506E-2</v>
      </c>
      <c r="M93" s="90">
        <v>47284</v>
      </c>
    </row>
    <row r="94" spans="1:13" x14ac:dyDescent="0.2">
      <c r="A94" s="62"/>
      <c r="B94" s="34" t="s">
        <v>415</v>
      </c>
      <c r="C94" s="88" t="s">
        <v>421</v>
      </c>
      <c r="D94" s="89" t="s">
        <v>128</v>
      </c>
      <c r="E94" s="82">
        <v>0.05</v>
      </c>
      <c r="F94" s="83">
        <v>3350000</v>
      </c>
      <c r="G94" s="83">
        <v>3350000</v>
      </c>
      <c r="H94" s="83">
        <v>7909.7222222222226</v>
      </c>
      <c r="I94" s="84">
        <v>0</v>
      </c>
      <c r="J94" s="85">
        <v>3350000</v>
      </c>
      <c r="K94" s="83">
        <v>3350000</v>
      </c>
      <c r="L94" s="86">
        <v>1.831401705663678E-2</v>
      </c>
      <c r="M94" s="90">
        <v>47649</v>
      </c>
    </row>
    <row r="95" spans="1:13" x14ac:dyDescent="0.2">
      <c r="A95" s="62"/>
      <c r="B95" s="34" t="s">
        <v>415</v>
      </c>
      <c r="C95" s="88" t="s">
        <v>422</v>
      </c>
      <c r="D95" s="89" t="s">
        <v>128</v>
      </c>
      <c r="E95" s="82">
        <v>3.3750000000000002E-2</v>
      </c>
      <c r="F95" s="83">
        <v>28260000</v>
      </c>
      <c r="G95" s="83">
        <v>28260000</v>
      </c>
      <c r="H95" s="83">
        <v>41023.125</v>
      </c>
      <c r="I95" s="84">
        <v>2520000</v>
      </c>
      <c r="J95" s="85">
        <v>25740000</v>
      </c>
      <c r="K95" s="83">
        <v>25740000</v>
      </c>
      <c r="L95" s="86">
        <v>0.14071725344412858</v>
      </c>
      <c r="M95" s="90">
        <v>49841</v>
      </c>
    </row>
    <row r="96" spans="1:13" x14ac:dyDescent="0.2">
      <c r="A96" s="91"/>
      <c r="B96" s="92"/>
      <c r="C96" s="93"/>
      <c r="D96" s="94"/>
      <c r="E96" s="95"/>
      <c r="F96" s="96"/>
      <c r="G96" s="96"/>
      <c r="H96" s="96"/>
      <c r="I96" s="96"/>
      <c r="J96" s="97"/>
      <c r="K96" s="96"/>
      <c r="L96" s="98"/>
      <c r="M96" s="99"/>
    </row>
    <row r="97" spans="1:13" x14ac:dyDescent="0.2">
      <c r="A97" s="91"/>
      <c r="B97" s="100" t="s">
        <v>38</v>
      </c>
      <c r="C97" s="101"/>
      <c r="D97" s="102"/>
      <c r="E97" s="103"/>
      <c r="F97" s="104">
        <v>237370000</v>
      </c>
      <c r="G97" s="104">
        <v>191355000</v>
      </c>
      <c r="H97" s="104">
        <v>367032.36111111107</v>
      </c>
      <c r="I97" s="105">
        <v>8435000</v>
      </c>
      <c r="J97" s="106">
        <v>182920000</v>
      </c>
      <c r="K97" s="104">
        <v>182920000</v>
      </c>
      <c r="L97" s="107">
        <v>1</v>
      </c>
      <c r="M97" s="108"/>
    </row>
    <row r="98" spans="1:13" s="111" customFormat="1" ht="11.25" x14ac:dyDescent="0.2">
      <c r="A98" s="109" t="s">
        <v>11</v>
      </c>
      <c r="B98" s="110"/>
      <c r="C98" s="110"/>
      <c r="E98" s="110"/>
      <c r="F98" s="110"/>
      <c r="G98" s="112"/>
      <c r="H98" s="113"/>
      <c r="I98" s="114"/>
      <c r="J98" s="113"/>
      <c r="L98" s="110"/>
      <c r="M98" s="115"/>
    </row>
    <row r="99" spans="1:13" s="111" customFormat="1" ht="12" thickBot="1" x14ac:dyDescent="0.25">
      <c r="A99" s="116" t="s">
        <v>12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8"/>
    </row>
    <row r="100" spans="1:13" ht="13.5" thickBot="1" x14ac:dyDescent="0.25"/>
    <row r="101" spans="1:13" ht="15.75" x14ac:dyDescent="0.25">
      <c r="A101" s="58" t="s">
        <v>13</v>
      </c>
      <c r="B101" s="59"/>
      <c r="C101" s="60"/>
      <c r="D101" s="60"/>
      <c r="E101" s="60"/>
      <c r="F101" s="60"/>
      <c r="G101" s="60"/>
      <c r="H101" s="61"/>
      <c r="J101" s="58" t="s">
        <v>236</v>
      </c>
      <c r="K101" s="119"/>
      <c r="L101" s="61"/>
      <c r="M101" s="120"/>
    </row>
    <row r="102" spans="1:13" ht="6.75" customHeight="1" x14ac:dyDescent="0.2">
      <c r="A102" s="62"/>
      <c r="H102" s="63"/>
      <c r="J102" s="62"/>
      <c r="K102" s="111"/>
      <c r="L102" s="63"/>
      <c r="M102" s="120"/>
    </row>
    <row r="103" spans="1:13" s="125" customFormat="1" x14ac:dyDescent="0.2">
      <c r="A103" s="121"/>
      <c r="B103" s="65"/>
      <c r="C103" s="65"/>
      <c r="D103" s="65"/>
      <c r="E103" s="65"/>
      <c r="F103" s="65" t="s">
        <v>15</v>
      </c>
      <c r="G103" s="122" t="s">
        <v>17</v>
      </c>
      <c r="H103" s="123" t="s">
        <v>16</v>
      </c>
      <c r="I103" s="33"/>
      <c r="J103" s="121"/>
      <c r="K103" s="124"/>
      <c r="L103" s="123"/>
      <c r="M103" s="120"/>
    </row>
    <row r="104" spans="1:13" x14ac:dyDescent="0.2">
      <c r="A104" s="126"/>
      <c r="B104" s="127" t="s">
        <v>14</v>
      </c>
      <c r="C104" s="127"/>
      <c r="D104" s="127"/>
      <c r="E104" s="127"/>
      <c r="F104" s="128">
        <v>176342438.07999998</v>
      </c>
      <c r="G104" s="129">
        <v>-3222752.6999999881</v>
      </c>
      <c r="H104" s="130">
        <v>173119685.38</v>
      </c>
      <c r="I104" s="131"/>
      <c r="J104" s="132" t="s">
        <v>237</v>
      </c>
      <c r="K104" s="133"/>
      <c r="L104" s="134">
        <v>176342438.08000001</v>
      </c>
      <c r="M104" s="120"/>
    </row>
    <row r="105" spans="1:13" x14ac:dyDescent="0.2">
      <c r="A105" s="62"/>
      <c r="B105" s="33" t="s">
        <v>18</v>
      </c>
      <c r="F105" s="135">
        <v>3954263.150000005</v>
      </c>
      <c r="G105" s="136">
        <v>240298.5699999975</v>
      </c>
      <c r="H105" s="137">
        <v>4194561.7200000025</v>
      </c>
      <c r="I105" s="131"/>
      <c r="J105" s="138" t="s">
        <v>238</v>
      </c>
      <c r="K105" s="139"/>
      <c r="L105" s="134">
        <v>108562.32</v>
      </c>
      <c r="M105" s="120"/>
    </row>
    <row r="106" spans="1:13" x14ac:dyDescent="0.2">
      <c r="A106" s="62"/>
      <c r="B106" s="125" t="s">
        <v>19</v>
      </c>
      <c r="C106" s="125"/>
      <c r="D106" s="125"/>
      <c r="E106" s="125"/>
      <c r="F106" s="140">
        <v>180296701.22999999</v>
      </c>
      <c r="G106" s="141">
        <v>-2982454.1299999952</v>
      </c>
      <c r="H106" s="142">
        <v>177314247.09999999</v>
      </c>
      <c r="J106" s="138" t="s">
        <v>123</v>
      </c>
      <c r="K106" s="139"/>
      <c r="L106" s="134">
        <v>-5935542.9299999997</v>
      </c>
      <c r="M106" s="120"/>
    </row>
    <row r="107" spans="1:13" x14ac:dyDescent="0.2">
      <c r="A107" s="62"/>
      <c r="B107" s="33" t="s">
        <v>20</v>
      </c>
      <c r="F107" s="135">
        <v>50678731.429999992</v>
      </c>
      <c r="G107" s="136">
        <v>-7055468.0899999961</v>
      </c>
      <c r="H107" s="137">
        <v>43623263.339999996</v>
      </c>
      <c r="I107" s="143"/>
      <c r="J107" s="138" t="s">
        <v>239</v>
      </c>
      <c r="K107" s="139"/>
      <c r="L107" s="134">
        <v>0</v>
      </c>
      <c r="M107" s="120"/>
    </row>
    <row r="108" spans="1:13" s="125" customFormat="1" x14ac:dyDescent="0.2">
      <c r="A108" s="144"/>
      <c r="B108" s="125" t="s">
        <v>21</v>
      </c>
      <c r="F108" s="140">
        <v>230975432.65999997</v>
      </c>
      <c r="G108" s="145">
        <v>-10037922.219999991</v>
      </c>
      <c r="H108" s="142">
        <v>220937510.44</v>
      </c>
      <c r="I108" s="146"/>
      <c r="J108" s="138" t="s">
        <v>240</v>
      </c>
      <c r="K108" s="139"/>
      <c r="L108" s="134">
        <v>0</v>
      </c>
      <c r="M108" s="120"/>
    </row>
    <row r="109" spans="1:13" x14ac:dyDescent="0.2">
      <c r="A109" s="62"/>
      <c r="F109" s="147"/>
      <c r="G109" s="148"/>
      <c r="H109" s="63"/>
      <c r="J109" s="149" t="s">
        <v>425</v>
      </c>
      <c r="K109" s="139"/>
      <c r="L109" s="134">
        <v>11553.23</v>
      </c>
      <c r="M109" s="120"/>
    </row>
    <row r="110" spans="1:13" x14ac:dyDescent="0.2">
      <c r="A110" s="62"/>
      <c r="B110" s="33" t="s">
        <v>22</v>
      </c>
      <c r="F110" s="150">
        <v>6.1903317130040179E-2</v>
      </c>
      <c r="G110" s="148"/>
      <c r="H110" s="151">
        <v>6.1742562353513532E-2</v>
      </c>
      <c r="J110" s="138" t="s">
        <v>241</v>
      </c>
      <c r="K110" s="139"/>
      <c r="L110" s="134">
        <v>3006203.64</v>
      </c>
      <c r="M110" s="120"/>
    </row>
    <row r="111" spans="1:13" x14ac:dyDescent="0.2">
      <c r="A111" s="62"/>
      <c r="B111" s="34" t="s">
        <v>384</v>
      </c>
      <c r="F111" s="152">
        <v>149.72802607712367</v>
      </c>
      <c r="G111" s="148"/>
      <c r="H111" s="153">
        <v>147.80361368617596</v>
      </c>
      <c r="J111" s="138" t="s">
        <v>242</v>
      </c>
      <c r="K111" s="139"/>
      <c r="L111" s="134">
        <v>46246.25</v>
      </c>
      <c r="M111" s="120"/>
    </row>
    <row r="112" spans="1:13" x14ac:dyDescent="0.2">
      <c r="A112" s="62"/>
      <c r="B112" s="33" t="s">
        <v>23</v>
      </c>
      <c r="F112" s="154">
        <v>15664</v>
      </c>
      <c r="G112" s="155">
        <v>-89</v>
      </c>
      <c r="H112" s="156">
        <v>15575</v>
      </c>
      <c r="J112" s="138" t="s">
        <v>243</v>
      </c>
      <c r="K112" s="139"/>
      <c r="L112" s="134">
        <v>0</v>
      </c>
      <c r="M112" s="120"/>
    </row>
    <row r="113" spans="1:13" x14ac:dyDescent="0.2">
      <c r="A113" s="62"/>
      <c r="B113" s="33" t="s">
        <v>24</v>
      </c>
      <c r="F113" s="154">
        <v>8295</v>
      </c>
      <c r="G113" s="155">
        <v>-97</v>
      </c>
      <c r="H113" s="156">
        <v>8198</v>
      </c>
      <c r="J113" s="138" t="s">
        <v>244</v>
      </c>
      <c r="K113" s="139"/>
      <c r="L113" s="134">
        <v>-361246.91</v>
      </c>
      <c r="M113" s="120"/>
    </row>
    <row r="114" spans="1:13" x14ac:dyDescent="0.2">
      <c r="A114" s="62"/>
      <c r="B114" s="33" t="s">
        <v>49</v>
      </c>
      <c r="F114" s="157">
        <v>21258.88343339361</v>
      </c>
      <c r="G114" s="136">
        <v>-141.57611697497123</v>
      </c>
      <c r="H114" s="158">
        <v>21117.307316418639</v>
      </c>
      <c r="J114" s="138" t="s">
        <v>245</v>
      </c>
      <c r="K114" s="139"/>
      <c r="L114" s="134">
        <v>-98528.3</v>
      </c>
      <c r="M114" s="120"/>
    </row>
    <row r="115" spans="1:13" x14ac:dyDescent="0.2">
      <c r="A115" s="91"/>
      <c r="B115" s="92" t="s">
        <v>248</v>
      </c>
      <c r="C115" s="92"/>
      <c r="D115" s="92"/>
      <c r="E115" s="92"/>
      <c r="F115" s="159">
        <v>759.17302111583888</v>
      </c>
      <c r="G115" s="160"/>
      <c r="H115" s="161">
        <v>758.91748940573211</v>
      </c>
      <c r="J115" s="162" t="s">
        <v>246</v>
      </c>
      <c r="K115" s="163"/>
      <c r="L115" s="164">
        <v>0</v>
      </c>
    </row>
    <row r="116" spans="1:13" s="111" customFormat="1" x14ac:dyDescent="0.2">
      <c r="A116" s="109" t="s">
        <v>11</v>
      </c>
      <c r="B116" s="110"/>
      <c r="C116" s="110"/>
      <c r="D116" s="110"/>
      <c r="E116" s="110"/>
      <c r="F116" s="110"/>
      <c r="H116" s="115"/>
      <c r="J116" s="132" t="s">
        <v>247</v>
      </c>
      <c r="K116" s="110"/>
      <c r="L116" s="165">
        <v>173119685.37999997</v>
      </c>
      <c r="M116" s="166"/>
    </row>
    <row r="117" spans="1:13" s="111" customFormat="1" ht="13.5" thickBot="1" x14ac:dyDescent="0.25">
      <c r="A117" s="116" t="s">
        <v>12</v>
      </c>
      <c r="B117" s="117"/>
      <c r="C117" s="117"/>
      <c r="D117" s="117"/>
      <c r="E117" s="117"/>
      <c r="F117" s="117"/>
      <c r="G117" s="117"/>
      <c r="H117" s="118"/>
      <c r="J117" s="167"/>
      <c r="K117" s="117"/>
      <c r="L117" s="168"/>
      <c r="M117" s="120"/>
    </row>
    <row r="118" spans="1:13" ht="13.5" thickBot="1" x14ac:dyDescent="0.25"/>
    <row r="119" spans="1:13" ht="16.5" thickBot="1" x14ac:dyDescent="0.3">
      <c r="A119" s="58" t="s">
        <v>25</v>
      </c>
      <c r="B119" s="60"/>
      <c r="C119" s="60"/>
      <c r="D119" s="60"/>
      <c r="E119" s="60"/>
      <c r="F119" s="60"/>
      <c r="G119" s="60"/>
      <c r="H119" s="61"/>
    </row>
    <row r="120" spans="1:13" ht="15.75" x14ac:dyDescent="0.25">
      <c r="A120" s="62"/>
      <c r="H120" s="63"/>
      <c r="J120" s="58" t="s">
        <v>255</v>
      </c>
      <c r="K120" s="60"/>
      <c r="L120" s="119"/>
      <c r="M120" s="169"/>
    </row>
    <row r="121" spans="1:13" s="125" customFormat="1" x14ac:dyDescent="0.2">
      <c r="A121" s="121"/>
      <c r="B121" s="65"/>
      <c r="C121" s="65"/>
      <c r="D121" s="65"/>
      <c r="E121" s="65"/>
      <c r="F121" s="170" t="s">
        <v>15</v>
      </c>
      <c r="G121" s="170" t="s">
        <v>17</v>
      </c>
      <c r="H121" s="123" t="s">
        <v>16</v>
      </c>
      <c r="J121" s="171"/>
      <c r="K121" s="172"/>
      <c r="L121" s="172"/>
      <c r="M121" s="71" t="s">
        <v>256</v>
      </c>
    </row>
    <row r="122" spans="1:13" x14ac:dyDescent="0.2">
      <c r="A122" s="62"/>
      <c r="B122" s="33" t="s">
        <v>156</v>
      </c>
      <c r="F122" s="173">
        <v>9765705.1400000006</v>
      </c>
      <c r="G122" s="174">
        <v>-2728800.6900000004</v>
      </c>
      <c r="H122" s="173">
        <v>7036904.4500000002</v>
      </c>
      <c r="J122" s="175" t="s">
        <v>257</v>
      </c>
      <c r="K122" s="127"/>
      <c r="L122" s="110"/>
      <c r="M122" s="176">
        <v>0</v>
      </c>
    </row>
    <row r="123" spans="1:13" x14ac:dyDescent="0.2">
      <c r="A123" s="62"/>
      <c r="B123" s="33" t="s">
        <v>157</v>
      </c>
      <c r="F123" s="134">
        <v>30882105.879999999</v>
      </c>
      <c r="G123" s="177">
        <v>-2908892</v>
      </c>
      <c r="H123" s="134">
        <v>27973213.879999999</v>
      </c>
      <c r="J123" s="62" t="s">
        <v>258</v>
      </c>
      <c r="L123" s="111"/>
      <c r="M123" s="178">
        <v>226992190.64000002</v>
      </c>
    </row>
    <row r="124" spans="1:13" x14ac:dyDescent="0.2">
      <c r="A124" s="62"/>
      <c r="B124" s="33" t="s">
        <v>159</v>
      </c>
      <c r="F124" s="134">
        <v>3827100</v>
      </c>
      <c r="G124" s="177">
        <v>-168700</v>
      </c>
      <c r="H124" s="134">
        <v>3658400</v>
      </c>
      <c r="J124" s="62" t="s">
        <v>259</v>
      </c>
      <c r="L124" s="111"/>
      <c r="M124" s="178">
        <v>990231.49</v>
      </c>
    </row>
    <row r="125" spans="1:13" x14ac:dyDescent="0.2">
      <c r="A125" s="62"/>
      <c r="B125" s="33" t="s">
        <v>158</v>
      </c>
      <c r="F125" s="134">
        <v>1500000</v>
      </c>
      <c r="G125" s="177">
        <v>0</v>
      </c>
      <c r="H125" s="134">
        <v>1500000</v>
      </c>
      <c r="J125" s="62" t="s">
        <v>260</v>
      </c>
      <c r="L125" s="111"/>
      <c r="M125" s="178">
        <v>0</v>
      </c>
    </row>
    <row r="126" spans="1:13" x14ac:dyDescent="0.2">
      <c r="A126" s="62"/>
      <c r="B126" s="33" t="s">
        <v>160</v>
      </c>
      <c r="F126" s="134">
        <v>3153820.41</v>
      </c>
      <c r="G126" s="177">
        <v>-2376575.4000000004</v>
      </c>
      <c r="H126" s="134">
        <v>777245.01</v>
      </c>
      <c r="J126" s="62" t="s">
        <v>261</v>
      </c>
      <c r="L126" s="111"/>
      <c r="M126" s="178">
        <v>0</v>
      </c>
    </row>
    <row r="127" spans="1:13" x14ac:dyDescent="0.2">
      <c r="A127" s="62"/>
      <c r="B127" s="33" t="s">
        <v>161</v>
      </c>
      <c r="F127" s="134">
        <v>1550000</v>
      </c>
      <c r="G127" s="177">
        <v>1127500</v>
      </c>
      <c r="H127" s="134">
        <v>2677500</v>
      </c>
      <c r="J127" s="91" t="s">
        <v>262</v>
      </c>
      <c r="K127" s="92"/>
      <c r="L127" s="179"/>
      <c r="M127" s="180">
        <v>8619670.4800000004</v>
      </c>
    </row>
    <row r="128" spans="1:13" ht="13.5" thickBot="1" x14ac:dyDescent="0.25">
      <c r="A128" s="62"/>
      <c r="B128" s="33" t="s">
        <v>317</v>
      </c>
      <c r="F128" s="164">
        <v>0</v>
      </c>
      <c r="G128" s="181">
        <v>0</v>
      </c>
      <c r="H128" s="164">
        <v>0</v>
      </c>
      <c r="J128" s="182" t="s">
        <v>263</v>
      </c>
      <c r="K128" s="183"/>
      <c r="L128" s="117"/>
      <c r="M128" s="184">
        <v>236602092.61000001</v>
      </c>
    </row>
    <row r="129" spans="1:14" s="125" customFormat="1" x14ac:dyDescent="0.2">
      <c r="A129" s="144"/>
      <c r="B129" s="125" t="s">
        <v>20</v>
      </c>
      <c r="F129" s="185">
        <v>50678731.429999992</v>
      </c>
      <c r="G129" s="185">
        <v>-7055468.0899999961</v>
      </c>
      <c r="H129" s="186">
        <v>43623263.339999996</v>
      </c>
      <c r="J129" s="111"/>
      <c r="K129" s="111"/>
      <c r="L129" s="111"/>
      <c r="M129" s="111"/>
    </row>
    <row r="130" spans="1:14" ht="7.5" customHeight="1" thickBot="1" x14ac:dyDescent="0.25">
      <c r="A130" s="62"/>
      <c r="F130" s="187"/>
      <c r="G130" s="187"/>
      <c r="H130" s="188"/>
      <c r="K130" s="120"/>
      <c r="L130" s="111"/>
    </row>
    <row r="131" spans="1:14" ht="15.75" x14ac:dyDescent="0.25">
      <c r="A131" s="62"/>
      <c r="B131" s="33" t="s">
        <v>40</v>
      </c>
      <c r="F131" s="80"/>
      <c r="G131" s="80"/>
      <c r="H131" s="189"/>
      <c r="J131" s="58" t="s">
        <v>264</v>
      </c>
      <c r="K131" s="190"/>
      <c r="L131" s="119"/>
      <c r="M131" s="169"/>
    </row>
    <row r="132" spans="1:14" x14ac:dyDescent="0.2">
      <c r="A132" s="91"/>
      <c r="B132" s="92" t="s">
        <v>41</v>
      </c>
      <c r="C132" s="92"/>
      <c r="D132" s="92"/>
      <c r="E132" s="92"/>
      <c r="F132" s="93"/>
      <c r="G132" s="93"/>
      <c r="H132" s="191"/>
      <c r="J132" s="171"/>
      <c r="K132" s="172"/>
      <c r="L132" s="172"/>
      <c r="M132" s="71" t="s">
        <v>256</v>
      </c>
    </row>
    <row r="133" spans="1:14" s="111" customFormat="1" x14ac:dyDescent="0.2">
      <c r="A133" s="109" t="s">
        <v>11</v>
      </c>
      <c r="B133" s="110"/>
      <c r="C133" s="110"/>
      <c r="D133" s="110"/>
      <c r="E133" s="110"/>
      <c r="F133" s="110"/>
      <c r="G133" s="110"/>
      <c r="H133" s="115"/>
      <c r="J133" s="126" t="s">
        <v>265</v>
      </c>
      <c r="K133" s="192"/>
      <c r="L133" s="110"/>
      <c r="M133" s="176">
        <v>131517417.28</v>
      </c>
    </row>
    <row r="134" spans="1:14" s="111" customFormat="1" ht="13.5" thickBot="1" x14ac:dyDescent="0.25">
      <c r="A134" s="116" t="s">
        <v>12</v>
      </c>
      <c r="B134" s="117"/>
      <c r="C134" s="117"/>
      <c r="D134" s="117"/>
      <c r="E134" s="117"/>
      <c r="F134" s="117"/>
      <c r="G134" s="117"/>
      <c r="H134" s="118"/>
      <c r="J134" s="62" t="s">
        <v>266</v>
      </c>
      <c r="K134" s="120"/>
      <c r="M134" s="178">
        <v>60531551.850000001</v>
      </c>
    </row>
    <row r="135" spans="1:14" ht="13.5" thickBot="1" x14ac:dyDescent="0.25">
      <c r="J135" s="91" t="s">
        <v>311</v>
      </c>
      <c r="K135" s="193"/>
      <c r="L135" s="179"/>
      <c r="M135" s="180">
        <v>3041368</v>
      </c>
      <c r="N135" s="120"/>
    </row>
    <row r="136" spans="1:14" ht="16.5" thickBot="1" x14ac:dyDescent="0.3">
      <c r="A136" s="58" t="s">
        <v>42</v>
      </c>
      <c r="B136" s="60"/>
      <c r="C136" s="60"/>
      <c r="D136" s="60"/>
      <c r="E136" s="60"/>
      <c r="F136" s="60"/>
      <c r="G136" s="60"/>
      <c r="H136" s="61"/>
      <c r="J136" s="182" t="s">
        <v>38</v>
      </c>
      <c r="K136" s="194"/>
      <c r="L136" s="117"/>
      <c r="M136" s="184">
        <v>195090337.13</v>
      </c>
      <c r="N136" s="120"/>
    </row>
    <row r="137" spans="1:14" ht="13.5" thickBot="1" x14ac:dyDescent="0.25">
      <c r="A137" s="62"/>
      <c r="H137" s="63"/>
      <c r="J137" s="125"/>
      <c r="K137" s="125"/>
      <c r="L137" s="125"/>
      <c r="M137" s="125"/>
      <c r="N137" s="120"/>
    </row>
    <row r="138" spans="1:14" s="125" customFormat="1" ht="15.75" x14ac:dyDescent="0.25">
      <c r="A138" s="121"/>
      <c r="B138" s="65"/>
      <c r="C138" s="65"/>
      <c r="D138" s="65"/>
      <c r="E138" s="65"/>
      <c r="F138" s="170" t="s">
        <v>15</v>
      </c>
      <c r="G138" s="170" t="s">
        <v>17</v>
      </c>
      <c r="H138" s="123" t="s">
        <v>16</v>
      </c>
      <c r="J138" s="58" t="s">
        <v>227</v>
      </c>
      <c r="K138" s="60"/>
      <c r="L138" s="60"/>
      <c r="M138" s="61"/>
      <c r="N138" s="120"/>
    </row>
    <row r="139" spans="1:14" x14ac:dyDescent="0.2">
      <c r="A139" s="126"/>
      <c r="B139" s="122" t="s">
        <v>43</v>
      </c>
      <c r="C139" s="127"/>
      <c r="D139" s="127"/>
      <c r="E139" s="127"/>
      <c r="F139" s="195"/>
      <c r="G139" s="196"/>
      <c r="H139" s="197"/>
      <c r="J139" s="62"/>
      <c r="K139" s="92"/>
      <c r="L139" s="92"/>
      <c r="M139" s="63"/>
    </row>
    <row r="140" spans="1:14" x14ac:dyDescent="0.2">
      <c r="A140" s="62"/>
      <c r="B140" s="33" t="s">
        <v>44</v>
      </c>
      <c r="F140" s="198">
        <v>176342438.08000001</v>
      </c>
      <c r="G140" s="199">
        <v>-3222752.7000000179</v>
      </c>
      <c r="H140" s="134">
        <v>173119685.38</v>
      </c>
      <c r="I140" s="200"/>
      <c r="J140" s="62"/>
      <c r="K140" s="201"/>
      <c r="L140" s="201"/>
      <c r="M140" s="202" t="s">
        <v>228</v>
      </c>
    </row>
    <row r="141" spans="1:14" x14ac:dyDescent="0.2">
      <c r="A141" s="62"/>
      <c r="B141" s="33" t="s">
        <v>166</v>
      </c>
      <c r="F141" s="198">
        <v>-12224661.08</v>
      </c>
      <c r="G141" s="199">
        <v>-13716.38000000082</v>
      </c>
      <c r="H141" s="134">
        <v>-12238377.460000001</v>
      </c>
      <c r="I141" s="203"/>
      <c r="J141" s="62"/>
      <c r="K141" s="204" t="s">
        <v>130</v>
      </c>
      <c r="L141" s="205" t="s">
        <v>229</v>
      </c>
      <c r="M141" s="206" t="s">
        <v>320</v>
      </c>
    </row>
    <row r="142" spans="1:14" x14ac:dyDescent="0.2">
      <c r="A142" s="62"/>
      <c r="B142" s="33" t="s">
        <v>47</v>
      </c>
      <c r="F142" s="198">
        <v>3954263.16</v>
      </c>
      <c r="G142" s="199">
        <v>240298.5700000003</v>
      </c>
      <c r="H142" s="134">
        <v>4194561.7300000004</v>
      </c>
      <c r="I142" s="200"/>
      <c r="J142" s="62" t="s">
        <v>230</v>
      </c>
      <c r="K142" s="207">
        <v>32808276.059999999</v>
      </c>
      <c r="L142" s="208">
        <v>0.18951210538527377</v>
      </c>
      <c r="M142" s="209">
        <v>-18.527588966830951</v>
      </c>
    </row>
    <row r="143" spans="1:14" x14ac:dyDescent="0.2">
      <c r="A143" s="62"/>
      <c r="B143" s="33" t="s">
        <v>162</v>
      </c>
      <c r="F143" s="198">
        <v>424.15</v>
      </c>
      <c r="G143" s="199">
        <v>-14.5</v>
      </c>
      <c r="H143" s="134">
        <v>409.65</v>
      </c>
      <c r="J143" s="62" t="s">
        <v>231</v>
      </c>
      <c r="K143" s="210">
        <v>8793992.0399999991</v>
      </c>
      <c r="L143" s="211">
        <v>5.079718127200307E-2</v>
      </c>
      <c r="M143" s="212">
        <v>-1.6070664830849677</v>
      </c>
    </row>
    <row r="144" spans="1:14" x14ac:dyDescent="0.2">
      <c r="A144" s="62"/>
      <c r="B144" s="33" t="s">
        <v>167</v>
      </c>
      <c r="F144" s="198">
        <v>0</v>
      </c>
      <c r="G144" s="199">
        <v>0</v>
      </c>
      <c r="H144" s="134">
        <v>0</v>
      </c>
      <c r="J144" s="62" t="s">
        <v>232</v>
      </c>
      <c r="K144" s="213">
        <v>41602268.099999994</v>
      </c>
      <c r="L144" s="214">
        <v>0.24030928665727685</v>
      </c>
      <c r="M144" s="215"/>
    </row>
    <row r="145" spans="1:14" x14ac:dyDescent="0.2">
      <c r="A145" s="62"/>
      <c r="B145" s="33" t="s">
        <v>164</v>
      </c>
      <c r="F145" s="198">
        <v>50678731.429999992</v>
      </c>
      <c r="G145" s="199">
        <v>-7055468.0899999961</v>
      </c>
      <c r="H145" s="134">
        <v>43623263.339999996</v>
      </c>
      <c r="J145" s="62"/>
      <c r="K145" s="195"/>
      <c r="L145" s="216"/>
      <c r="M145" s="202" t="s">
        <v>233</v>
      </c>
    </row>
    <row r="146" spans="1:14" x14ac:dyDescent="0.2">
      <c r="A146" s="62"/>
      <c r="B146" s="33" t="s">
        <v>163</v>
      </c>
      <c r="F146" s="198">
        <v>0</v>
      </c>
      <c r="G146" s="199">
        <v>0</v>
      </c>
      <c r="H146" s="134">
        <v>0</v>
      </c>
      <c r="J146" s="62"/>
      <c r="K146" s="204" t="s">
        <v>130</v>
      </c>
      <c r="L146" s="204" t="s">
        <v>229</v>
      </c>
      <c r="M146" s="217" t="s">
        <v>320</v>
      </c>
    </row>
    <row r="147" spans="1:14" x14ac:dyDescent="0.2">
      <c r="A147" s="62"/>
      <c r="B147" s="34" t="s">
        <v>165</v>
      </c>
      <c r="F147" s="218">
        <v>0</v>
      </c>
      <c r="G147" s="219">
        <v>0</v>
      </c>
      <c r="H147" s="164">
        <v>0</v>
      </c>
      <c r="J147" s="138" t="s">
        <v>27</v>
      </c>
      <c r="K147" s="220">
        <v>116667069.88</v>
      </c>
      <c r="L147" s="221">
        <v>0.67390990010127527</v>
      </c>
      <c r="M147" s="222">
        <v>28.697720755122578</v>
      </c>
    </row>
    <row r="148" spans="1:14" x14ac:dyDescent="0.2">
      <c r="A148" s="62"/>
      <c r="B148" s="125" t="s">
        <v>26</v>
      </c>
      <c r="F148" s="223">
        <v>218751195.74000001</v>
      </c>
      <c r="G148" s="223">
        <v>-10051653.100000024</v>
      </c>
      <c r="H148" s="224">
        <v>208699542.63999999</v>
      </c>
      <c r="I148" s="143"/>
      <c r="J148" s="138" t="s">
        <v>132</v>
      </c>
      <c r="K148" s="225">
        <v>13757254.75</v>
      </c>
      <c r="L148" s="226">
        <v>7.9466726847398347E-2</v>
      </c>
      <c r="M148" s="227">
        <v>21.170566352273152</v>
      </c>
    </row>
    <row r="149" spans="1:14" x14ac:dyDescent="0.2">
      <c r="A149" s="62"/>
      <c r="B149" s="125"/>
      <c r="F149" s="198"/>
      <c r="G149" s="198"/>
      <c r="H149" s="228"/>
      <c r="J149" s="138" t="s">
        <v>219</v>
      </c>
      <c r="K149" s="225">
        <v>570334.93000000005</v>
      </c>
      <c r="L149" s="226">
        <v>3.294454519993537E-3</v>
      </c>
      <c r="M149" s="227">
        <v>26.081076131879207</v>
      </c>
    </row>
    <row r="150" spans="1:14" x14ac:dyDescent="0.2">
      <c r="A150" s="62"/>
      <c r="B150" s="125" t="s">
        <v>45</v>
      </c>
      <c r="F150" s="198"/>
      <c r="G150" s="198"/>
      <c r="H150" s="228"/>
      <c r="J150" s="229" t="s">
        <v>322</v>
      </c>
      <c r="K150" s="225">
        <v>522757.72</v>
      </c>
      <c r="L150" s="226">
        <v>3.0196318740560316E-3</v>
      </c>
      <c r="M150" s="227">
        <v>28.925301648342948</v>
      </c>
    </row>
    <row r="151" spans="1:14" x14ac:dyDescent="0.2">
      <c r="A151" s="62"/>
      <c r="B151" s="34" t="s">
        <v>371</v>
      </c>
      <c r="F151" s="198">
        <v>173605000</v>
      </c>
      <c r="G151" s="198">
        <v>-8435000</v>
      </c>
      <c r="H151" s="228">
        <v>165170000</v>
      </c>
      <c r="J151" s="230"/>
      <c r="K151" s="231"/>
      <c r="L151" s="232"/>
      <c r="M151" s="233"/>
    </row>
    <row r="152" spans="1:14" x14ac:dyDescent="0.2">
      <c r="A152" s="62"/>
      <c r="B152" s="34" t="s">
        <v>373</v>
      </c>
      <c r="F152" s="198">
        <v>6932051.9400000004</v>
      </c>
      <c r="G152" s="198">
        <v>-288877.74000000022</v>
      </c>
      <c r="H152" s="228">
        <v>6643174.2000000002</v>
      </c>
      <c r="J152" s="234" t="s">
        <v>234</v>
      </c>
      <c r="K152" s="235">
        <v>131517417.28</v>
      </c>
      <c r="L152" s="214">
        <v>0.7596907133427232</v>
      </c>
      <c r="M152" s="63"/>
    </row>
    <row r="153" spans="1:14" x14ac:dyDescent="0.2">
      <c r="A153" s="62"/>
      <c r="B153" s="34" t="s">
        <v>372</v>
      </c>
      <c r="F153" s="198">
        <v>17750000</v>
      </c>
      <c r="G153" s="198">
        <v>0</v>
      </c>
      <c r="H153" s="228">
        <v>17750000</v>
      </c>
      <c r="J153" s="236" t="s">
        <v>35</v>
      </c>
      <c r="K153" s="237">
        <v>173119685.38</v>
      </c>
      <c r="L153" s="238">
        <v>1</v>
      </c>
      <c r="M153" s="239"/>
    </row>
    <row r="154" spans="1:14" x14ac:dyDescent="0.2">
      <c r="A154" s="62"/>
      <c r="B154" s="34" t="s">
        <v>376</v>
      </c>
      <c r="F154" s="198">
        <v>2148510.39</v>
      </c>
      <c r="G154" s="198">
        <v>-1817715.1800000002</v>
      </c>
      <c r="H154" s="228">
        <v>330795.21000000002</v>
      </c>
      <c r="J154" s="240"/>
      <c r="K154" s="241"/>
      <c r="L154" s="241"/>
      <c r="M154" s="242"/>
    </row>
    <row r="155" spans="1:14" x14ac:dyDescent="0.2">
      <c r="A155" s="62"/>
      <c r="B155" s="34" t="s">
        <v>374</v>
      </c>
      <c r="F155" s="243">
        <v>230212.5</v>
      </c>
      <c r="G155" s="198">
        <v>-193975.34</v>
      </c>
      <c r="H155" s="228">
        <v>36237.160000000003</v>
      </c>
      <c r="J155" s="244" t="s">
        <v>11</v>
      </c>
      <c r="K155" s="114" t="s">
        <v>319</v>
      </c>
      <c r="L155" s="245"/>
      <c r="M155" s="246"/>
    </row>
    <row r="156" spans="1:14" ht="13.5" thickBot="1" x14ac:dyDescent="0.25">
      <c r="A156" s="62"/>
      <c r="B156" s="34" t="s">
        <v>375</v>
      </c>
      <c r="F156" s="243">
        <v>0</v>
      </c>
      <c r="G156" s="198">
        <v>0</v>
      </c>
      <c r="H156" s="228">
        <v>0</v>
      </c>
      <c r="J156" s="247"/>
      <c r="K156" s="248"/>
      <c r="L156" s="248"/>
      <c r="M156" s="249"/>
    </row>
    <row r="157" spans="1:14" x14ac:dyDescent="0.2">
      <c r="A157" s="62"/>
      <c r="B157" s="33" t="s">
        <v>318</v>
      </c>
      <c r="F157" s="198">
        <v>3313076.34</v>
      </c>
      <c r="G157" s="198">
        <v>0</v>
      </c>
      <c r="H157" s="228">
        <v>3313076.34</v>
      </c>
      <c r="J157" s="120"/>
      <c r="K157" s="120"/>
      <c r="L157" s="120"/>
      <c r="M157" s="120"/>
    </row>
    <row r="158" spans="1:14" x14ac:dyDescent="0.2">
      <c r="A158" s="62"/>
      <c r="B158" s="33" t="s">
        <v>168</v>
      </c>
      <c r="F158" s="218">
        <v>114571.75</v>
      </c>
      <c r="G158" s="218">
        <v>13718.740000000005</v>
      </c>
      <c r="H158" s="250">
        <v>128290.49</v>
      </c>
      <c r="J158" s="120"/>
      <c r="K158" s="120"/>
      <c r="L158" s="120"/>
      <c r="M158" s="120"/>
      <c r="N158" s="120"/>
    </row>
    <row r="159" spans="1:14" x14ac:dyDescent="0.2">
      <c r="A159" s="62"/>
      <c r="F159" s="223">
        <v>204093422.91999999</v>
      </c>
      <c r="G159" s="251">
        <v>-10721849.519999981</v>
      </c>
      <c r="H159" s="186">
        <v>193371573.40000001</v>
      </c>
      <c r="I159" s="143"/>
      <c r="J159" s="120"/>
      <c r="K159" s="120"/>
      <c r="L159" s="120"/>
      <c r="M159" s="120"/>
      <c r="N159" s="120"/>
    </row>
    <row r="160" spans="1:14" x14ac:dyDescent="0.2">
      <c r="A160" s="62"/>
      <c r="B160" s="125" t="s">
        <v>46</v>
      </c>
      <c r="C160" s="125"/>
      <c r="D160" s="125"/>
      <c r="E160" s="125"/>
      <c r="F160" s="252"/>
      <c r="G160" s="253"/>
      <c r="H160" s="254"/>
      <c r="J160" s="120"/>
      <c r="K160" s="120"/>
      <c r="L160" s="120"/>
      <c r="M160" s="120"/>
      <c r="N160" s="120"/>
    </row>
    <row r="161" spans="1:14" s="111" customFormat="1" x14ac:dyDescent="0.2">
      <c r="A161" s="62"/>
      <c r="B161" s="33"/>
      <c r="C161" s="33"/>
      <c r="D161" s="33"/>
      <c r="E161" s="33"/>
      <c r="F161" s="252"/>
      <c r="G161" s="253"/>
      <c r="H161" s="254"/>
    </row>
    <row r="162" spans="1:14" s="111" customFormat="1" x14ac:dyDescent="0.2">
      <c r="A162" s="62"/>
      <c r="B162" s="33" t="s">
        <v>223</v>
      </c>
      <c r="C162" s="33"/>
      <c r="D162" s="33"/>
      <c r="E162" s="33"/>
      <c r="F162" s="255">
        <v>1.313347220311025</v>
      </c>
      <c r="G162" s="256"/>
      <c r="H162" s="255">
        <v>1.3339318946684251</v>
      </c>
    </row>
    <row r="163" spans="1:14" s="111" customFormat="1" x14ac:dyDescent="0.2">
      <c r="A163" s="91"/>
      <c r="B163" s="92" t="s">
        <v>224</v>
      </c>
      <c r="C163" s="92"/>
      <c r="D163" s="92"/>
      <c r="E163" s="92"/>
      <c r="F163" s="255">
        <v>1.1915289595348282</v>
      </c>
      <c r="G163" s="257"/>
      <c r="H163" s="255">
        <v>1.2045772220930571</v>
      </c>
    </row>
    <row r="164" spans="1:14" s="111" customFormat="1" ht="11.25" x14ac:dyDescent="0.2">
      <c r="A164" s="258" t="s">
        <v>11</v>
      </c>
      <c r="B164" s="110"/>
      <c r="C164" s="114" t="s">
        <v>226</v>
      </c>
      <c r="D164" s="110"/>
      <c r="E164" s="110"/>
      <c r="F164" s="110"/>
      <c r="G164" s="110"/>
      <c r="H164" s="115"/>
    </row>
    <row r="165" spans="1:14" s="111" customFormat="1" ht="12" thickBot="1" x14ac:dyDescent="0.25">
      <c r="A165" s="259" t="s">
        <v>12</v>
      </c>
      <c r="B165" s="117"/>
      <c r="C165" s="117"/>
      <c r="D165" s="117"/>
      <c r="E165" s="117"/>
      <c r="F165" s="117"/>
      <c r="G165" s="117"/>
      <c r="H165" s="118"/>
    </row>
    <row r="166" spans="1:14" ht="12.75" customHeight="1" thickBot="1" x14ac:dyDescent="0.25">
      <c r="J166" s="111"/>
      <c r="K166" s="111"/>
      <c r="L166" s="111"/>
      <c r="M166" s="111"/>
    </row>
    <row r="167" spans="1:14" ht="15.75" x14ac:dyDescent="0.25">
      <c r="A167" s="58" t="s">
        <v>174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1"/>
      <c r="N167" s="120"/>
    </row>
    <row r="168" spans="1:14" ht="6.75" customHeight="1" x14ac:dyDescent="0.2">
      <c r="A168" s="62"/>
      <c r="K168" s="63"/>
      <c r="L168" s="120"/>
      <c r="M168" s="120"/>
      <c r="N168" s="120"/>
    </row>
    <row r="169" spans="1:14" s="125" customFormat="1" x14ac:dyDescent="0.2">
      <c r="A169" s="121"/>
      <c r="B169" s="65"/>
      <c r="C169" s="65"/>
      <c r="D169" s="65"/>
      <c r="E169" s="260"/>
      <c r="F169" s="261" t="s">
        <v>31</v>
      </c>
      <c r="G169" s="261"/>
      <c r="H169" s="262" t="s">
        <v>14</v>
      </c>
      <c r="I169" s="263"/>
      <c r="J169" s="262" t="s">
        <v>34</v>
      </c>
      <c r="K169" s="264"/>
      <c r="L169" s="120"/>
      <c r="M169" s="120"/>
      <c r="N169" s="120"/>
    </row>
    <row r="170" spans="1:14" s="125" customFormat="1" x14ac:dyDescent="0.2">
      <c r="A170" s="121"/>
      <c r="B170" s="65"/>
      <c r="C170" s="65"/>
      <c r="D170" s="65"/>
      <c r="E170" s="260"/>
      <c r="F170" s="265" t="s">
        <v>32</v>
      </c>
      <c r="G170" s="265" t="s">
        <v>33</v>
      </c>
      <c r="H170" s="266" t="s">
        <v>32</v>
      </c>
      <c r="I170" s="267" t="s">
        <v>33</v>
      </c>
      <c r="J170" s="265" t="s">
        <v>32</v>
      </c>
      <c r="K170" s="268" t="s">
        <v>33</v>
      </c>
      <c r="L170" s="120"/>
      <c r="M170" s="120"/>
      <c r="N170" s="120"/>
    </row>
    <row r="171" spans="1:14" x14ac:dyDescent="0.2">
      <c r="A171" s="62"/>
      <c r="B171" s="33" t="s">
        <v>27</v>
      </c>
      <c r="F171" s="269">
        <v>10948</v>
      </c>
      <c r="G171" s="269">
        <v>10800</v>
      </c>
      <c r="H171" s="270">
        <v>120376484.48999999</v>
      </c>
      <c r="I171" s="270">
        <v>116667069.88</v>
      </c>
      <c r="J171" s="271">
        <v>0.68262912660530217</v>
      </c>
      <c r="K171" s="272">
        <v>0.67390990010127527</v>
      </c>
      <c r="L171" s="120"/>
      <c r="M171" s="120"/>
      <c r="N171" s="120"/>
    </row>
    <row r="172" spans="1:14" x14ac:dyDescent="0.2">
      <c r="A172" s="62"/>
      <c r="B172" s="33" t="s">
        <v>220</v>
      </c>
      <c r="F172" s="269">
        <v>918</v>
      </c>
      <c r="G172" s="269">
        <v>952</v>
      </c>
      <c r="H172" s="270">
        <v>8433707.7200000007</v>
      </c>
      <c r="I172" s="270">
        <v>8793992.0399999991</v>
      </c>
      <c r="J172" s="273">
        <v>4.7825740711228804E-2</v>
      </c>
      <c r="K172" s="272">
        <v>5.079718127200307E-2</v>
      </c>
      <c r="L172" s="120"/>
      <c r="M172" s="120"/>
      <c r="N172" s="120"/>
    </row>
    <row r="173" spans="1:14" x14ac:dyDescent="0.2">
      <c r="A173" s="62"/>
      <c r="B173" s="33" t="s">
        <v>321</v>
      </c>
      <c r="F173" s="269">
        <v>2</v>
      </c>
      <c r="G173" s="269">
        <v>42</v>
      </c>
      <c r="H173" s="270">
        <v>29382.86</v>
      </c>
      <c r="I173" s="270">
        <v>522757.72</v>
      </c>
      <c r="J173" s="273">
        <v>1.6662387295944092E-4</v>
      </c>
      <c r="K173" s="272">
        <v>3.0196318740560316E-3</v>
      </c>
      <c r="L173" s="120"/>
      <c r="M173" s="120"/>
      <c r="N173" s="120"/>
    </row>
    <row r="174" spans="1:14" x14ac:dyDescent="0.2">
      <c r="A174" s="62"/>
      <c r="B174" s="33" t="s">
        <v>132</v>
      </c>
      <c r="F174" s="269">
        <v>1073</v>
      </c>
      <c r="G174" s="269">
        <v>1025</v>
      </c>
      <c r="H174" s="270">
        <v>14302204.52</v>
      </c>
      <c r="I174" s="270">
        <v>13757254.75</v>
      </c>
      <c r="J174" s="273">
        <v>8.1104722582499511E-2</v>
      </c>
      <c r="K174" s="272">
        <v>7.9466726847398347E-2</v>
      </c>
      <c r="L174" s="120"/>
      <c r="M174" s="120"/>
      <c r="N174" s="120"/>
    </row>
    <row r="175" spans="1:14" x14ac:dyDescent="0.2">
      <c r="A175" s="62"/>
      <c r="B175" s="33" t="s">
        <v>131</v>
      </c>
      <c r="F175" s="269">
        <v>2709</v>
      </c>
      <c r="G175" s="269">
        <v>2722</v>
      </c>
      <c r="H175" s="270">
        <v>33014334.59</v>
      </c>
      <c r="I175" s="270">
        <v>32808276.059999999</v>
      </c>
      <c r="J175" s="273">
        <v>0.18721718350646044</v>
      </c>
      <c r="K175" s="272">
        <v>0.18951210538527377</v>
      </c>
      <c r="L175" s="120"/>
      <c r="M175" s="120"/>
      <c r="N175" s="120"/>
    </row>
    <row r="176" spans="1:14" x14ac:dyDescent="0.2">
      <c r="A176" s="62"/>
      <c r="B176" s="33" t="s">
        <v>219</v>
      </c>
      <c r="F176" s="269">
        <v>14</v>
      </c>
      <c r="G176" s="269">
        <v>34</v>
      </c>
      <c r="H176" s="270">
        <v>186323.9</v>
      </c>
      <c r="I176" s="270">
        <v>570334.93000000005</v>
      </c>
      <c r="J176" s="273">
        <v>1.0566027215494875E-3</v>
      </c>
      <c r="K176" s="272">
        <v>3.294454519993537E-3</v>
      </c>
      <c r="L176" s="120"/>
      <c r="M176" s="120"/>
      <c r="N176" s="120"/>
    </row>
    <row r="177" spans="1:14" x14ac:dyDescent="0.2">
      <c r="A177" s="62"/>
      <c r="B177" s="33" t="s">
        <v>29</v>
      </c>
      <c r="F177" s="269">
        <v>0</v>
      </c>
      <c r="G177" s="269">
        <v>0</v>
      </c>
      <c r="H177" s="270">
        <v>0</v>
      </c>
      <c r="I177" s="270">
        <v>0</v>
      </c>
      <c r="J177" s="273">
        <v>0</v>
      </c>
      <c r="K177" s="272">
        <v>0</v>
      </c>
      <c r="L177" s="120"/>
      <c r="M177" s="120"/>
      <c r="N177" s="120"/>
    </row>
    <row r="178" spans="1:14" x14ac:dyDescent="0.2">
      <c r="A178" s="62"/>
      <c r="B178" s="33" t="s">
        <v>30</v>
      </c>
      <c r="F178" s="274">
        <v>0</v>
      </c>
      <c r="G178" s="274">
        <v>0</v>
      </c>
      <c r="H178" s="275">
        <v>0</v>
      </c>
      <c r="I178" s="275">
        <v>0</v>
      </c>
      <c r="J178" s="276">
        <v>0</v>
      </c>
      <c r="K178" s="277">
        <v>0</v>
      </c>
      <c r="L178" s="120"/>
      <c r="M178" s="120"/>
      <c r="N178" s="120"/>
    </row>
    <row r="179" spans="1:14" x14ac:dyDescent="0.2">
      <c r="A179" s="91"/>
      <c r="B179" s="100" t="s">
        <v>35</v>
      </c>
      <c r="C179" s="92"/>
      <c r="D179" s="92"/>
      <c r="E179" s="160"/>
      <c r="F179" s="278">
        <v>15664</v>
      </c>
      <c r="G179" s="278">
        <v>15575</v>
      </c>
      <c r="H179" s="104">
        <v>176342438.08000001</v>
      </c>
      <c r="I179" s="104">
        <v>173119685.38</v>
      </c>
      <c r="J179" s="279">
        <v>0.99999999999999978</v>
      </c>
      <c r="K179" s="280">
        <v>1</v>
      </c>
      <c r="L179" s="120"/>
      <c r="M179" s="120"/>
      <c r="N179" s="120"/>
    </row>
    <row r="180" spans="1:14" s="111" customFormat="1" x14ac:dyDescent="0.2">
      <c r="A180" s="109" t="s">
        <v>11</v>
      </c>
      <c r="B180" s="110"/>
      <c r="C180" s="114" t="s">
        <v>221</v>
      </c>
      <c r="D180" s="110"/>
      <c r="E180" s="110"/>
      <c r="F180" s="110"/>
      <c r="G180" s="110"/>
      <c r="H180" s="110"/>
      <c r="I180" s="110"/>
      <c r="J180" s="281"/>
      <c r="K180" s="282"/>
      <c r="L180" s="120"/>
      <c r="M180" s="120"/>
      <c r="N180" s="120"/>
    </row>
    <row r="181" spans="1:14" s="111" customFormat="1" ht="13.5" thickBot="1" x14ac:dyDescent="0.25">
      <c r="A181" s="116" t="s">
        <v>12</v>
      </c>
      <c r="B181" s="117"/>
      <c r="C181" s="117"/>
      <c r="D181" s="117"/>
      <c r="E181" s="117"/>
      <c r="F181" s="117"/>
      <c r="G181" s="117"/>
      <c r="H181" s="117"/>
      <c r="I181" s="117"/>
      <c r="J181" s="283"/>
      <c r="K181" s="284"/>
      <c r="L181" s="120"/>
      <c r="M181" s="120"/>
      <c r="N181" s="120"/>
    </row>
    <row r="182" spans="1:14" s="111" customFormat="1" ht="13.5" thickBot="1" x14ac:dyDescent="0.25">
      <c r="A182" s="117"/>
      <c r="B182" s="117"/>
      <c r="J182" s="285"/>
      <c r="K182" s="285"/>
      <c r="L182" s="120"/>
      <c r="M182" s="120"/>
      <c r="N182" s="120"/>
    </row>
    <row r="183" spans="1:14" s="111" customFormat="1" ht="15.75" x14ac:dyDescent="0.25">
      <c r="A183" s="58" t="s">
        <v>287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1"/>
      <c r="L183" s="120"/>
      <c r="M183" s="120"/>
      <c r="N183" s="120"/>
    </row>
    <row r="184" spans="1:14" s="111" customFormat="1" ht="6.75" customHeight="1" x14ac:dyDescent="0.2">
      <c r="A184" s="62"/>
      <c r="B184" s="33"/>
      <c r="C184" s="33"/>
      <c r="D184" s="33"/>
      <c r="E184" s="33"/>
      <c r="F184" s="33"/>
      <c r="G184" s="33"/>
      <c r="H184" s="33"/>
      <c r="I184" s="33"/>
      <c r="J184" s="33"/>
      <c r="K184" s="63"/>
      <c r="L184" s="120"/>
      <c r="M184" s="120"/>
      <c r="N184" s="120"/>
    </row>
    <row r="185" spans="1:14" s="111" customFormat="1" x14ac:dyDescent="0.2">
      <c r="A185" s="121"/>
      <c r="B185" s="65"/>
      <c r="C185" s="65"/>
      <c r="D185" s="65"/>
      <c r="E185" s="260"/>
      <c r="F185" s="261" t="s">
        <v>31</v>
      </c>
      <c r="G185" s="261"/>
      <c r="H185" s="262" t="s">
        <v>14</v>
      </c>
      <c r="I185" s="263"/>
      <c r="J185" s="262" t="s">
        <v>34</v>
      </c>
      <c r="K185" s="264"/>
      <c r="L185" s="120"/>
      <c r="M185" s="120"/>
      <c r="N185" s="120"/>
    </row>
    <row r="186" spans="1:14" s="111" customFormat="1" x14ac:dyDescent="0.2">
      <c r="A186" s="121"/>
      <c r="B186" s="65"/>
      <c r="C186" s="65"/>
      <c r="D186" s="65"/>
      <c r="E186" s="260"/>
      <c r="F186" s="265" t="s">
        <v>32</v>
      </c>
      <c r="G186" s="265" t="s">
        <v>33</v>
      </c>
      <c r="H186" s="266" t="s">
        <v>32</v>
      </c>
      <c r="I186" s="267" t="s">
        <v>33</v>
      </c>
      <c r="J186" s="265" t="s">
        <v>32</v>
      </c>
      <c r="K186" s="268" t="s">
        <v>33</v>
      </c>
      <c r="L186" s="120"/>
      <c r="M186" s="120"/>
      <c r="N186" s="120"/>
    </row>
    <row r="187" spans="1:14" s="111" customFormat="1" x14ac:dyDescent="0.2">
      <c r="A187" s="62"/>
      <c r="B187" s="33" t="s">
        <v>285</v>
      </c>
      <c r="C187" s="33"/>
      <c r="D187" s="33"/>
      <c r="E187" s="33"/>
      <c r="F187" s="269">
        <v>3515</v>
      </c>
      <c r="G187" s="269">
        <v>3521</v>
      </c>
      <c r="H187" s="270">
        <v>36251888.939999998</v>
      </c>
      <c r="I187" s="270">
        <v>35731251.710000001</v>
      </c>
      <c r="J187" s="286">
        <v>0.20557665718307616</v>
      </c>
      <c r="K187" s="286">
        <v>0.20639623755998304</v>
      </c>
      <c r="L187" s="120"/>
      <c r="M187" s="120"/>
      <c r="N187" s="120"/>
    </row>
    <row r="188" spans="1:14" s="111" customFormat="1" x14ac:dyDescent="0.2">
      <c r="A188" s="62"/>
      <c r="B188" s="33" t="s">
        <v>132</v>
      </c>
      <c r="C188" s="33"/>
      <c r="D188" s="33"/>
      <c r="E188" s="33"/>
      <c r="F188" s="269">
        <v>3504</v>
      </c>
      <c r="G188" s="269">
        <v>3476</v>
      </c>
      <c r="H188" s="270">
        <v>38860421.950000003</v>
      </c>
      <c r="I188" s="270">
        <v>38202183.979999997</v>
      </c>
      <c r="J188" s="286">
        <v>0.22036908626822135</v>
      </c>
      <c r="K188" s="286">
        <v>0.22066920868152975</v>
      </c>
      <c r="L188" s="120"/>
      <c r="M188" s="120"/>
      <c r="N188" s="120"/>
    </row>
    <row r="189" spans="1:14" ht="12.75" customHeight="1" x14ac:dyDescent="0.2">
      <c r="A189" s="62"/>
      <c r="B189" s="33" t="s">
        <v>286</v>
      </c>
      <c r="F189" s="269">
        <v>6836</v>
      </c>
      <c r="G189" s="269">
        <v>6783</v>
      </c>
      <c r="H189" s="270">
        <v>79989803.739999995</v>
      </c>
      <c r="I189" s="270">
        <v>78482479.819999993</v>
      </c>
      <c r="J189" s="286">
        <v>0.4536049552842838</v>
      </c>
      <c r="K189" s="286">
        <v>0.45334232007024455</v>
      </c>
      <c r="L189" s="120"/>
      <c r="M189" s="120"/>
    </row>
    <row r="190" spans="1:14" ht="12.75" customHeight="1" x14ac:dyDescent="0.2">
      <c r="A190" s="62"/>
      <c r="B190" s="34" t="s">
        <v>344</v>
      </c>
      <c r="F190" s="269">
        <v>1657</v>
      </c>
      <c r="G190" s="269">
        <v>1640</v>
      </c>
      <c r="H190" s="270">
        <v>19325006.870000001</v>
      </c>
      <c r="I190" s="270">
        <v>18777428.210000001</v>
      </c>
      <c r="J190" s="286">
        <v>0.10958795330499493</v>
      </c>
      <c r="K190" s="286">
        <v>0.10846500886819023</v>
      </c>
      <c r="L190" s="120"/>
      <c r="M190" s="120"/>
    </row>
    <row r="191" spans="1:14" ht="12.75" customHeight="1" x14ac:dyDescent="0.2">
      <c r="A191" s="62"/>
      <c r="B191" s="34" t="s">
        <v>343</v>
      </c>
      <c r="F191" s="274">
        <v>152</v>
      </c>
      <c r="G191" s="274">
        <v>155</v>
      </c>
      <c r="H191" s="275">
        <v>1915316.58</v>
      </c>
      <c r="I191" s="275">
        <v>1926341.66</v>
      </c>
      <c r="J191" s="287">
        <v>1.0861347959423654E-2</v>
      </c>
      <c r="K191" s="287">
        <v>1.1127224820052408E-2</v>
      </c>
      <c r="L191" s="120"/>
      <c r="M191" s="120"/>
    </row>
    <row r="192" spans="1:14" x14ac:dyDescent="0.2">
      <c r="A192" s="91"/>
      <c r="B192" s="100" t="s">
        <v>35</v>
      </c>
      <c r="C192" s="92"/>
      <c r="D192" s="92"/>
      <c r="E192" s="160"/>
      <c r="F192" s="278">
        <v>15664</v>
      </c>
      <c r="G192" s="278">
        <v>15575</v>
      </c>
      <c r="H192" s="104">
        <v>176342438.08000001</v>
      </c>
      <c r="I192" s="104">
        <v>173119685.38</v>
      </c>
      <c r="J192" s="279">
        <v>0.99999999999999989</v>
      </c>
      <c r="K192" s="280">
        <v>1</v>
      </c>
      <c r="L192" s="120"/>
      <c r="M192" s="120"/>
      <c r="N192" s="120"/>
    </row>
    <row r="193" spans="1:14" x14ac:dyDescent="0.2">
      <c r="A193" s="109" t="s">
        <v>11</v>
      </c>
      <c r="B193" s="110"/>
      <c r="C193" s="114"/>
      <c r="D193" s="110"/>
      <c r="E193" s="110"/>
      <c r="F193" s="110"/>
      <c r="G193" s="110"/>
      <c r="H193" s="110"/>
      <c r="I193" s="110"/>
      <c r="J193" s="281"/>
      <c r="K193" s="282"/>
      <c r="L193" s="120"/>
      <c r="M193" s="120"/>
      <c r="N193" s="120"/>
    </row>
    <row r="194" spans="1:14" ht="13.5" thickBot="1" x14ac:dyDescent="0.25">
      <c r="A194" s="116" t="s">
        <v>12</v>
      </c>
      <c r="B194" s="117"/>
      <c r="C194" s="117"/>
      <c r="D194" s="117"/>
      <c r="E194" s="117"/>
      <c r="F194" s="117"/>
      <c r="G194" s="117"/>
      <c r="H194" s="117"/>
      <c r="I194" s="117"/>
      <c r="J194" s="283"/>
      <c r="K194" s="284"/>
      <c r="L194" s="120"/>
      <c r="M194" s="120"/>
      <c r="N194" s="120"/>
    </row>
    <row r="195" spans="1:14" ht="13.5" thickBot="1" x14ac:dyDescent="0.25">
      <c r="A195" s="288"/>
      <c r="B195" s="288"/>
      <c r="L195" s="120"/>
      <c r="M195" s="120"/>
      <c r="N195" s="120"/>
    </row>
    <row r="196" spans="1:14" ht="15.75" x14ac:dyDescent="0.25">
      <c r="A196" s="58" t="s">
        <v>72</v>
      </c>
      <c r="B196" s="60"/>
      <c r="C196" s="60"/>
      <c r="D196" s="60"/>
      <c r="E196" s="60"/>
      <c r="F196" s="60"/>
      <c r="G196" s="60"/>
      <c r="H196" s="60"/>
      <c r="I196" s="60"/>
      <c r="J196" s="60"/>
      <c r="K196" s="61"/>
      <c r="L196" s="120"/>
      <c r="M196" s="120"/>
      <c r="N196" s="120"/>
    </row>
    <row r="197" spans="1:14" ht="6.75" customHeight="1" x14ac:dyDescent="0.2">
      <c r="A197" s="62"/>
      <c r="K197" s="63"/>
      <c r="L197" s="120"/>
      <c r="M197" s="120"/>
      <c r="N197" s="120"/>
    </row>
    <row r="198" spans="1:14" s="111" customFormat="1" x14ac:dyDescent="0.2">
      <c r="A198" s="121"/>
      <c r="B198" s="65"/>
      <c r="C198" s="65"/>
      <c r="D198" s="65"/>
      <c r="E198" s="260"/>
      <c r="F198" s="262" t="s">
        <v>31</v>
      </c>
      <c r="G198" s="263"/>
      <c r="H198" s="262" t="s">
        <v>14</v>
      </c>
      <c r="I198" s="263"/>
      <c r="J198" s="262" t="s">
        <v>34</v>
      </c>
      <c r="K198" s="264"/>
      <c r="L198" s="120"/>
      <c r="M198" s="120"/>
      <c r="N198" s="120"/>
    </row>
    <row r="199" spans="1:14" s="111" customFormat="1" x14ac:dyDescent="0.2">
      <c r="A199" s="121"/>
      <c r="B199" s="65"/>
      <c r="C199" s="65"/>
      <c r="D199" s="65"/>
      <c r="E199" s="260"/>
      <c r="F199" s="265" t="s">
        <v>32</v>
      </c>
      <c r="G199" s="265" t="s">
        <v>33</v>
      </c>
      <c r="H199" s="266" t="s">
        <v>32</v>
      </c>
      <c r="I199" s="267" t="s">
        <v>33</v>
      </c>
      <c r="J199" s="265" t="s">
        <v>32</v>
      </c>
      <c r="K199" s="268" t="s">
        <v>33</v>
      </c>
      <c r="L199" s="120"/>
      <c r="M199" s="120"/>
      <c r="N199" s="120"/>
    </row>
    <row r="200" spans="1:14" x14ac:dyDescent="0.2">
      <c r="A200" s="62"/>
      <c r="B200" s="33" t="s">
        <v>28</v>
      </c>
      <c r="F200" s="269">
        <v>11209</v>
      </c>
      <c r="G200" s="269">
        <v>10867</v>
      </c>
      <c r="H200" s="270">
        <v>125608778.25</v>
      </c>
      <c r="I200" s="270">
        <v>119002452.68000001</v>
      </c>
      <c r="J200" s="271">
        <v>0.93245175664913904</v>
      </c>
      <c r="K200" s="272">
        <v>0.90878277350178771</v>
      </c>
      <c r="L200" s="120"/>
      <c r="M200" s="120"/>
      <c r="N200" s="120"/>
    </row>
    <row r="201" spans="1:14" x14ac:dyDescent="0.2">
      <c r="A201" s="62"/>
      <c r="B201" s="33" t="s">
        <v>171</v>
      </c>
      <c r="F201" s="269">
        <v>607</v>
      </c>
      <c r="G201" s="269">
        <v>811</v>
      </c>
      <c r="H201" s="270">
        <v>6662140.71</v>
      </c>
      <c r="I201" s="270">
        <v>9760581.0600000005</v>
      </c>
      <c r="J201" s="273">
        <v>4.9456135905718374E-2</v>
      </c>
      <c r="K201" s="272">
        <v>7.4538362251642787E-2</v>
      </c>
      <c r="L201" s="120"/>
      <c r="M201" s="120"/>
      <c r="N201" s="120"/>
    </row>
    <row r="202" spans="1:14" x14ac:dyDescent="0.2">
      <c r="A202" s="62"/>
      <c r="B202" s="33" t="s">
        <v>79</v>
      </c>
      <c r="F202" s="269">
        <v>150</v>
      </c>
      <c r="G202" s="269">
        <v>96</v>
      </c>
      <c r="H202" s="270">
        <v>1746974.73</v>
      </c>
      <c r="I202" s="270">
        <v>1084268.1000000001</v>
      </c>
      <c r="J202" s="273">
        <v>1.2968597246985446E-2</v>
      </c>
      <c r="K202" s="272">
        <v>8.2802005248343736E-3</v>
      </c>
      <c r="L202" s="120"/>
      <c r="M202" s="120"/>
      <c r="N202" s="120"/>
    </row>
    <row r="203" spans="1:14" ht="12.75" customHeight="1" x14ac:dyDescent="0.2">
      <c r="A203" s="62"/>
      <c r="B203" s="33" t="s">
        <v>80</v>
      </c>
      <c r="F203" s="269">
        <v>38</v>
      </c>
      <c r="G203" s="269">
        <v>64</v>
      </c>
      <c r="H203" s="270">
        <v>498837.86</v>
      </c>
      <c r="I203" s="270">
        <v>817738.54</v>
      </c>
      <c r="J203" s="273">
        <v>3.7031029623926562E-3</v>
      </c>
      <c r="K203" s="272">
        <v>6.2448015284091588E-3</v>
      </c>
      <c r="L203" s="120"/>
      <c r="M203" s="120"/>
      <c r="N203" s="120"/>
    </row>
    <row r="204" spans="1:14" x14ac:dyDescent="0.2">
      <c r="A204" s="62"/>
      <c r="B204" s="33" t="s">
        <v>81</v>
      </c>
      <c r="F204" s="269">
        <v>16</v>
      </c>
      <c r="G204" s="269">
        <v>17</v>
      </c>
      <c r="H204" s="270">
        <v>173247.74</v>
      </c>
      <c r="I204" s="270">
        <v>155300.35999999999</v>
      </c>
      <c r="J204" s="273">
        <v>1.2860976895816062E-3</v>
      </c>
      <c r="K204" s="272">
        <v>1.1859780089250684E-3</v>
      </c>
      <c r="L204" s="120"/>
      <c r="M204" s="120"/>
      <c r="N204" s="120"/>
    </row>
    <row r="205" spans="1:14" x14ac:dyDescent="0.2">
      <c r="A205" s="62"/>
      <c r="B205" s="33" t="s">
        <v>83</v>
      </c>
      <c r="F205" s="269">
        <v>3</v>
      </c>
      <c r="G205" s="269">
        <v>11</v>
      </c>
      <c r="H205" s="270">
        <v>18092.580000000002</v>
      </c>
      <c r="I205" s="270">
        <v>106832.9</v>
      </c>
      <c r="J205" s="273">
        <v>1.3430954618265367E-4</v>
      </c>
      <c r="K205" s="272">
        <v>8.1584788360884004E-4</v>
      </c>
      <c r="L205" s="120"/>
      <c r="M205" s="120"/>
      <c r="N205" s="120"/>
    </row>
    <row r="206" spans="1:14" x14ac:dyDescent="0.2">
      <c r="A206" s="62"/>
      <c r="B206" s="33" t="s">
        <v>82</v>
      </c>
      <c r="F206" s="269">
        <v>0</v>
      </c>
      <c r="G206" s="269">
        <v>1</v>
      </c>
      <c r="H206" s="270">
        <v>0</v>
      </c>
      <c r="I206" s="270">
        <v>19908.71</v>
      </c>
      <c r="J206" s="273">
        <v>0</v>
      </c>
      <c r="K206" s="272">
        <v>1.5203630079200462E-4</v>
      </c>
      <c r="L206" s="120"/>
      <c r="M206" s="120"/>
      <c r="N206" s="120"/>
    </row>
    <row r="207" spans="1:14" x14ac:dyDescent="0.2">
      <c r="A207" s="62"/>
      <c r="B207" s="33" t="s">
        <v>84</v>
      </c>
      <c r="F207" s="269">
        <v>0</v>
      </c>
      <c r="G207" s="269">
        <v>0</v>
      </c>
      <c r="H207" s="270">
        <v>0</v>
      </c>
      <c r="I207" s="270">
        <v>0</v>
      </c>
      <c r="J207" s="273">
        <v>0</v>
      </c>
      <c r="K207" s="272">
        <v>0</v>
      </c>
      <c r="L207" s="120"/>
      <c r="M207" s="120"/>
      <c r="N207" s="120"/>
    </row>
    <row r="208" spans="1:14" x14ac:dyDescent="0.2">
      <c r="A208" s="62"/>
      <c r="B208" s="33" t="s">
        <v>85</v>
      </c>
      <c r="F208" s="269">
        <v>0</v>
      </c>
      <c r="G208" s="269">
        <v>0</v>
      </c>
      <c r="H208" s="270">
        <v>0</v>
      </c>
      <c r="I208" s="270">
        <v>0</v>
      </c>
      <c r="J208" s="273">
        <v>0</v>
      </c>
      <c r="K208" s="272">
        <v>0</v>
      </c>
      <c r="L208" s="120"/>
      <c r="M208" s="120"/>
      <c r="N208" s="120"/>
    </row>
    <row r="209" spans="1:14" x14ac:dyDescent="0.2">
      <c r="A209" s="62"/>
      <c r="B209" s="33" t="s">
        <v>172</v>
      </c>
      <c r="F209" s="269">
        <v>0</v>
      </c>
      <c r="G209" s="269">
        <v>0</v>
      </c>
      <c r="H209" s="270">
        <v>0</v>
      </c>
      <c r="I209" s="270">
        <v>0</v>
      </c>
      <c r="J209" s="273">
        <v>0</v>
      </c>
      <c r="K209" s="272">
        <v>0</v>
      </c>
      <c r="L209" s="120"/>
      <c r="M209" s="120"/>
      <c r="N209" s="120"/>
    </row>
    <row r="210" spans="1:14" x14ac:dyDescent="0.2">
      <c r="A210" s="62"/>
      <c r="B210" s="33" t="s">
        <v>173</v>
      </c>
      <c r="F210" s="274">
        <v>0</v>
      </c>
      <c r="G210" s="274">
        <v>0</v>
      </c>
      <c r="H210" s="275">
        <v>0</v>
      </c>
      <c r="I210" s="275">
        <v>0</v>
      </c>
      <c r="J210" s="276">
        <v>0</v>
      </c>
      <c r="K210" s="277">
        <v>0</v>
      </c>
      <c r="L210" s="120"/>
      <c r="M210" s="120"/>
      <c r="N210" s="120"/>
    </row>
    <row r="211" spans="1:14" x14ac:dyDescent="0.2">
      <c r="A211" s="91"/>
      <c r="B211" s="100" t="s">
        <v>169</v>
      </c>
      <c r="C211" s="92"/>
      <c r="D211" s="92"/>
      <c r="E211" s="160"/>
      <c r="F211" s="278">
        <v>12023</v>
      </c>
      <c r="G211" s="278">
        <v>11867</v>
      </c>
      <c r="H211" s="104">
        <v>134708071.87000003</v>
      </c>
      <c r="I211" s="104">
        <v>130947082.35000001</v>
      </c>
      <c r="J211" s="279">
        <v>0.99999999999999978</v>
      </c>
      <c r="K211" s="280">
        <v>0.99999999999999989</v>
      </c>
      <c r="L211" s="120"/>
      <c r="M211" s="120"/>
      <c r="N211" s="120"/>
    </row>
    <row r="212" spans="1:14" s="111" customFormat="1" x14ac:dyDescent="0.2">
      <c r="A212" s="230" t="s">
        <v>11</v>
      </c>
      <c r="C212" s="289" t="s">
        <v>267</v>
      </c>
      <c r="F212" s="290"/>
      <c r="G212" s="290"/>
      <c r="H212" s="290"/>
      <c r="I212" s="290"/>
      <c r="J212" s="285"/>
      <c r="K212" s="291"/>
      <c r="L212" s="120"/>
      <c r="M212" s="120"/>
      <c r="N212" s="120"/>
    </row>
    <row r="213" spans="1:14" s="111" customFormat="1" ht="13.5" thickBot="1" x14ac:dyDescent="0.25">
      <c r="A213" s="116" t="s">
        <v>12</v>
      </c>
      <c r="B213" s="117"/>
      <c r="C213" s="117"/>
      <c r="D213" s="117"/>
      <c r="E213" s="117"/>
      <c r="F213" s="117"/>
      <c r="G213" s="117"/>
      <c r="H213" s="117"/>
      <c r="I213" s="117"/>
      <c r="J213" s="283"/>
      <c r="K213" s="284"/>
      <c r="L213" s="120"/>
      <c r="M213" s="120"/>
      <c r="N213" s="120"/>
    </row>
    <row r="214" spans="1:14" ht="13.5" thickBot="1" x14ac:dyDescent="0.25">
      <c r="L214" s="120"/>
      <c r="M214" s="120"/>
    </row>
    <row r="215" spans="1:14" ht="15.75" x14ac:dyDescent="0.25">
      <c r="A215" s="58" t="s">
        <v>37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1"/>
    </row>
    <row r="216" spans="1:14" ht="7.5" customHeight="1" x14ac:dyDescent="0.2">
      <c r="A216" s="62"/>
      <c r="K216" s="63"/>
    </row>
    <row r="217" spans="1:14" x14ac:dyDescent="0.2">
      <c r="A217" s="64"/>
      <c r="B217" s="292"/>
      <c r="C217" s="292"/>
      <c r="D217" s="292"/>
      <c r="E217" s="292"/>
      <c r="F217" s="262" t="s">
        <v>31</v>
      </c>
      <c r="G217" s="263"/>
      <c r="H217" s="262" t="s">
        <v>14</v>
      </c>
      <c r="I217" s="263"/>
      <c r="J217" s="262" t="s">
        <v>34</v>
      </c>
      <c r="K217" s="264"/>
    </row>
    <row r="218" spans="1:14" x14ac:dyDescent="0.2">
      <c r="A218" s="64"/>
      <c r="B218" s="292"/>
      <c r="C218" s="292"/>
      <c r="D218" s="292"/>
      <c r="E218" s="292"/>
      <c r="F218" s="265" t="s">
        <v>32</v>
      </c>
      <c r="G218" s="265" t="s">
        <v>33</v>
      </c>
      <c r="H218" s="265" t="s">
        <v>32</v>
      </c>
      <c r="I218" s="293" t="s">
        <v>33</v>
      </c>
      <c r="J218" s="265" t="s">
        <v>32</v>
      </c>
      <c r="K218" s="268" t="s">
        <v>33</v>
      </c>
    </row>
    <row r="219" spans="1:14" x14ac:dyDescent="0.2">
      <c r="A219" s="62"/>
      <c r="B219" s="33" t="s">
        <v>87</v>
      </c>
      <c r="F219" s="269">
        <v>278</v>
      </c>
      <c r="G219" s="269">
        <v>287</v>
      </c>
      <c r="H219" s="270">
        <v>1541000.87</v>
      </c>
      <c r="I219" s="270">
        <v>1553337.43</v>
      </c>
      <c r="J219" s="271">
        <v>8.7386841578140449E-3</v>
      </c>
      <c r="K219" s="294">
        <v>8.9726216090931753E-3</v>
      </c>
    </row>
    <row r="220" spans="1:14" x14ac:dyDescent="0.2">
      <c r="A220" s="62"/>
      <c r="B220" s="33" t="s">
        <v>86</v>
      </c>
      <c r="F220" s="269">
        <v>14808</v>
      </c>
      <c r="G220" s="269">
        <v>14697</v>
      </c>
      <c r="H220" s="270">
        <v>168080500.11000001</v>
      </c>
      <c r="I220" s="270">
        <v>164584110.34</v>
      </c>
      <c r="J220" s="273">
        <v>0.95314832855916487</v>
      </c>
      <c r="K220" s="286">
        <v>0.95069552592321149</v>
      </c>
    </row>
    <row r="221" spans="1:14" x14ac:dyDescent="0.2">
      <c r="A221" s="62"/>
      <c r="B221" s="33" t="s">
        <v>88</v>
      </c>
      <c r="F221" s="269">
        <v>152</v>
      </c>
      <c r="G221" s="269">
        <v>155</v>
      </c>
      <c r="H221" s="270">
        <v>1833996.67</v>
      </c>
      <c r="I221" s="270">
        <v>1924257.49</v>
      </c>
      <c r="J221" s="273">
        <v>1.0400200257909466E-2</v>
      </c>
      <c r="K221" s="286">
        <v>1.1115185923404547E-2</v>
      </c>
    </row>
    <row r="222" spans="1:14" x14ac:dyDescent="0.2">
      <c r="A222" s="62"/>
      <c r="B222" s="33" t="s">
        <v>346</v>
      </c>
      <c r="F222" s="269">
        <v>55</v>
      </c>
      <c r="G222" s="269">
        <v>56</v>
      </c>
      <c r="H222" s="270">
        <v>576247.39</v>
      </c>
      <c r="I222" s="270">
        <v>571969.54</v>
      </c>
      <c r="J222" s="273">
        <v>3.2677748831995736E-3</v>
      </c>
      <c r="K222" s="286">
        <v>3.3038966004618098E-3</v>
      </c>
    </row>
    <row r="223" spans="1:14" x14ac:dyDescent="0.2">
      <c r="A223" s="62"/>
      <c r="B223" s="33" t="s">
        <v>53</v>
      </c>
      <c r="F223" s="269">
        <v>348</v>
      </c>
      <c r="G223" s="269">
        <v>357</v>
      </c>
      <c r="H223" s="270">
        <v>4123116.59</v>
      </c>
      <c r="I223" s="270">
        <v>4305461.45</v>
      </c>
      <c r="J223" s="273">
        <v>2.3381306478985481E-2</v>
      </c>
      <c r="K223" s="286">
        <v>2.4869854866876956E-2</v>
      </c>
    </row>
    <row r="224" spans="1:14" x14ac:dyDescent="0.2">
      <c r="A224" s="62"/>
      <c r="B224" s="33" t="s">
        <v>347</v>
      </c>
      <c r="F224" s="269">
        <v>23</v>
      </c>
      <c r="G224" s="269">
        <v>23</v>
      </c>
      <c r="H224" s="270">
        <v>187576.45</v>
      </c>
      <c r="I224" s="270">
        <v>180549.13</v>
      </c>
      <c r="J224" s="273">
        <v>1.0637056629267175E-3</v>
      </c>
      <c r="K224" s="286">
        <v>1.0429150769520651E-3</v>
      </c>
    </row>
    <row r="225" spans="1:11" x14ac:dyDescent="0.2">
      <c r="A225" s="62"/>
      <c r="B225" s="33" t="s">
        <v>89</v>
      </c>
      <c r="F225" s="274">
        <v>0</v>
      </c>
      <c r="G225" s="274">
        <v>0</v>
      </c>
      <c r="H225" s="275">
        <v>0</v>
      </c>
      <c r="I225" s="275">
        <v>0</v>
      </c>
      <c r="J225" s="276">
        <v>0</v>
      </c>
      <c r="K225" s="287">
        <v>0</v>
      </c>
    </row>
    <row r="226" spans="1:11" x14ac:dyDescent="0.2">
      <c r="A226" s="91"/>
      <c r="B226" s="100" t="s">
        <v>48</v>
      </c>
      <c r="C226" s="92"/>
      <c r="D226" s="92"/>
      <c r="E226" s="92"/>
      <c r="F226" s="278">
        <v>15664</v>
      </c>
      <c r="G226" s="278">
        <v>15575</v>
      </c>
      <c r="H226" s="104">
        <v>176342438.07999998</v>
      </c>
      <c r="I226" s="104">
        <v>173119685.38</v>
      </c>
      <c r="J226" s="279">
        <v>1.0000000000000002</v>
      </c>
      <c r="K226" s="280">
        <v>1</v>
      </c>
    </row>
    <row r="227" spans="1:11" x14ac:dyDescent="0.2">
      <c r="A227" s="109" t="s">
        <v>11</v>
      </c>
      <c r="B227" s="110"/>
      <c r="C227" s="114" t="s">
        <v>362</v>
      </c>
      <c r="D227" s="110"/>
      <c r="E227" s="110"/>
      <c r="F227" s="110"/>
      <c r="G227" s="110"/>
      <c r="H227" s="110"/>
      <c r="I227" s="110"/>
      <c r="J227" s="110"/>
      <c r="K227" s="115"/>
    </row>
    <row r="228" spans="1:11" ht="13.5" thickBot="1" x14ac:dyDescent="0.25">
      <c r="A228" s="116" t="s">
        <v>12</v>
      </c>
      <c r="B228" s="117"/>
      <c r="C228" s="117"/>
      <c r="D228" s="117"/>
      <c r="E228" s="117"/>
      <c r="F228" s="117"/>
      <c r="G228" s="117"/>
      <c r="H228" s="117"/>
      <c r="I228" s="117"/>
      <c r="J228" s="117"/>
      <c r="K228" s="118"/>
    </row>
    <row r="229" spans="1:11" ht="13.5" thickBot="1" x14ac:dyDescent="0.25"/>
    <row r="230" spans="1:11" ht="15.75" x14ac:dyDescent="0.25">
      <c r="A230" s="58" t="s">
        <v>217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1"/>
    </row>
    <row r="231" spans="1:11" ht="7.5" customHeight="1" x14ac:dyDescent="0.2">
      <c r="A231" s="62"/>
      <c r="K231" s="63"/>
    </row>
    <row r="232" spans="1:11" x14ac:dyDescent="0.2">
      <c r="A232" s="126"/>
      <c r="B232" s="127"/>
      <c r="C232" s="127"/>
      <c r="D232" s="127"/>
      <c r="E232" s="196"/>
      <c r="F232" s="262" t="s">
        <v>31</v>
      </c>
      <c r="G232" s="263"/>
      <c r="H232" s="262" t="s">
        <v>36</v>
      </c>
      <c r="I232" s="263"/>
      <c r="J232" s="262" t="s">
        <v>34</v>
      </c>
      <c r="K232" s="264"/>
    </row>
    <row r="233" spans="1:11" x14ac:dyDescent="0.2">
      <c r="A233" s="64" t="s">
        <v>218</v>
      </c>
      <c r="B233" s="292"/>
      <c r="C233" s="292"/>
      <c r="D233" s="292"/>
      <c r="E233" s="295"/>
      <c r="F233" s="265" t="s">
        <v>32</v>
      </c>
      <c r="G233" s="265" t="s">
        <v>33</v>
      </c>
      <c r="H233" s="265" t="s">
        <v>32</v>
      </c>
      <c r="I233" s="293" t="s">
        <v>33</v>
      </c>
      <c r="J233" s="265" t="s">
        <v>32</v>
      </c>
      <c r="K233" s="268" t="s">
        <v>33</v>
      </c>
    </row>
    <row r="234" spans="1:11" x14ac:dyDescent="0.2">
      <c r="A234" s="62"/>
      <c r="B234" s="296">
        <v>3.9899999999999998E-2</v>
      </c>
      <c r="E234" s="148"/>
      <c r="F234" s="269">
        <v>836</v>
      </c>
      <c r="G234" s="269">
        <v>932</v>
      </c>
      <c r="H234" s="270">
        <v>7487497.9699999997</v>
      </c>
      <c r="I234" s="297">
        <v>8529215.7799999993</v>
      </c>
      <c r="J234" s="273">
        <v>4.2459988936997685E-2</v>
      </c>
      <c r="K234" s="272">
        <v>4.9267740761417475E-2</v>
      </c>
    </row>
    <row r="235" spans="1:11" x14ac:dyDescent="0.2">
      <c r="A235" s="62"/>
      <c r="B235" s="296">
        <v>4.7899999999999998E-2</v>
      </c>
      <c r="E235" s="148"/>
      <c r="F235" s="269">
        <v>1364</v>
      </c>
      <c r="G235" s="269">
        <v>1346</v>
      </c>
      <c r="H235" s="270">
        <v>17903697.91</v>
      </c>
      <c r="I235" s="297">
        <v>17335401.329999998</v>
      </c>
      <c r="J235" s="273">
        <v>0.10152801619924159</v>
      </c>
      <c r="K235" s="272">
        <v>0.10013535602232961</v>
      </c>
    </row>
    <row r="236" spans="1:11" x14ac:dyDescent="0.2">
      <c r="A236" s="62"/>
      <c r="B236" s="296">
        <v>4.8000000000000001E-2</v>
      </c>
      <c r="E236" s="148"/>
      <c r="F236" s="269">
        <v>670</v>
      </c>
      <c r="G236" s="269">
        <v>649</v>
      </c>
      <c r="H236" s="270">
        <v>6824631.5899999999</v>
      </c>
      <c r="I236" s="297">
        <v>6371300.2000000002</v>
      </c>
      <c r="J236" s="273">
        <v>3.8701016410490584E-2</v>
      </c>
      <c r="K236" s="272">
        <v>3.680286378764442E-2</v>
      </c>
    </row>
    <row r="237" spans="1:11" x14ac:dyDescent="0.2">
      <c r="A237" s="62"/>
      <c r="B237" s="296">
        <v>5.0999999999999997E-2</v>
      </c>
      <c r="E237" s="148"/>
      <c r="F237" s="269">
        <v>288</v>
      </c>
      <c r="G237" s="269">
        <v>329</v>
      </c>
      <c r="H237" s="270">
        <v>2479513.7000000002</v>
      </c>
      <c r="I237" s="297">
        <v>2913217.23</v>
      </c>
      <c r="J237" s="273">
        <v>1.4060788355864383E-2</v>
      </c>
      <c r="K237" s="272">
        <v>1.6827764119403569E-2</v>
      </c>
    </row>
    <row r="238" spans="1:11" x14ac:dyDescent="0.2">
      <c r="A238" s="62"/>
      <c r="B238" s="296">
        <v>5.3999999999999999E-2</v>
      </c>
      <c r="E238" s="148"/>
      <c r="F238" s="269">
        <v>669</v>
      </c>
      <c r="G238" s="269">
        <v>647</v>
      </c>
      <c r="H238" s="270">
        <v>7710358.5300000003</v>
      </c>
      <c r="I238" s="297">
        <v>7350984.1100000003</v>
      </c>
      <c r="J238" s="273">
        <v>4.3723783191100582E-2</v>
      </c>
      <c r="K238" s="272">
        <v>4.2461861537377965E-2</v>
      </c>
    </row>
    <row r="239" spans="1:11" x14ac:dyDescent="0.2">
      <c r="A239" s="62"/>
      <c r="B239" s="296">
        <v>5.6000000000000001E-2</v>
      </c>
      <c r="E239" s="148"/>
      <c r="F239" s="269">
        <v>174</v>
      </c>
      <c r="G239" s="269">
        <v>169</v>
      </c>
      <c r="H239" s="270">
        <v>1237046.6299999999</v>
      </c>
      <c r="I239" s="297">
        <v>1164141.25</v>
      </c>
      <c r="J239" s="273">
        <v>7.0150251038198636E-3</v>
      </c>
      <c r="K239" s="272">
        <v>6.7244880178975253E-3</v>
      </c>
    </row>
    <row r="240" spans="1:11" x14ac:dyDescent="0.2">
      <c r="A240" s="62"/>
      <c r="B240" s="296">
        <v>5.8000000000000003E-2</v>
      </c>
      <c r="E240" s="148"/>
      <c r="F240" s="269">
        <v>789</v>
      </c>
      <c r="G240" s="269">
        <v>761</v>
      </c>
      <c r="H240" s="270">
        <v>8063487.7699999996</v>
      </c>
      <c r="I240" s="297">
        <v>7691667.7000000002</v>
      </c>
      <c r="J240" s="273">
        <v>4.572630308276613E-2</v>
      </c>
      <c r="K240" s="272">
        <v>4.4429769399803865E-2</v>
      </c>
    </row>
    <row r="241" spans="1:11" x14ac:dyDescent="0.2">
      <c r="A241" s="62"/>
      <c r="B241" s="296">
        <v>5.8900000000000001E-2</v>
      </c>
      <c r="E241" s="148"/>
      <c r="F241" s="269">
        <v>645</v>
      </c>
      <c r="G241" s="269">
        <v>633</v>
      </c>
      <c r="H241" s="270">
        <v>8301012.5800000001</v>
      </c>
      <c r="I241" s="297">
        <v>8164202.5099999998</v>
      </c>
      <c r="J241" s="273">
        <v>4.7073255141420578E-2</v>
      </c>
      <c r="K241" s="272">
        <v>4.71592961371173E-2</v>
      </c>
    </row>
    <row r="242" spans="1:11" x14ac:dyDescent="0.2">
      <c r="A242" s="62"/>
      <c r="B242" s="296">
        <v>5.8999999999999997E-2</v>
      </c>
      <c r="E242" s="148"/>
      <c r="F242" s="269">
        <v>1159</v>
      </c>
      <c r="G242" s="269">
        <v>1133</v>
      </c>
      <c r="H242" s="270">
        <v>12996483.41</v>
      </c>
      <c r="I242" s="297">
        <v>12419287.199999999</v>
      </c>
      <c r="J242" s="273">
        <v>7.3700259288146955E-2</v>
      </c>
      <c r="K242" s="272">
        <v>7.1738157175710512E-2</v>
      </c>
    </row>
    <row r="243" spans="1:11" x14ac:dyDescent="0.2">
      <c r="A243" s="62"/>
      <c r="B243" s="296">
        <v>0.06</v>
      </c>
      <c r="E243" s="148"/>
      <c r="F243" s="269">
        <v>293</v>
      </c>
      <c r="G243" s="269">
        <v>290</v>
      </c>
      <c r="H243" s="270">
        <v>2606487.19</v>
      </c>
      <c r="I243" s="297">
        <v>2512296.65</v>
      </c>
      <c r="J243" s="273">
        <v>1.4780827680388164E-2</v>
      </c>
      <c r="K243" s="272">
        <v>1.4511906283132817E-2</v>
      </c>
    </row>
    <row r="244" spans="1:11" x14ac:dyDescent="0.2">
      <c r="A244" s="62"/>
      <c r="B244" s="296">
        <v>6.2E-2</v>
      </c>
      <c r="E244" s="148"/>
      <c r="F244" s="269">
        <v>834</v>
      </c>
      <c r="G244" s="269">
        <v>821</v>
      </c>
      <c r="H244" s="270">
        <v>9559444.6099999994</v>
      </c>
      <c r="I244" s="297">
        <v>9279957.3699999992</v>
      </c>
      <c r="J244" s="273">
        <v>5.4209552244385069E-2</v>
      </c>
      <c r="K244" s="272">
        <v>5.3604287401691875E-2</v>
      </c>
    </row>
    <row r="245" spans="1:11" x14ac:dyDescent="0.2">
      <c r="A245" s="62"/>
      <c r="B245" s="296">
        <v>6.3E-2</v>
      </c>
      <c r="E245" s="148"/>
      <c r="F245" s="269">
        <v>1699</v>
      </c>
      <c r="G245" s="269">
        <v>1773</v>
      </c>
      <c r="H245" s="270">
        <v>18812532.100000001</v>
      </c>
      <c r="I245" s="297">
        <v>19240559.399999999</v>
      </c>
      <c r="J245" s="273">
        <v>0.10668181921963364</v>
      </c>
      <c r="K245" s="272">
        <v>0.11114021699939385</v>
      </c>
    </row>
    <row r="246" spans="1:11" x14ac:dyDescent="0.2">
      <c r="A246" s="62"/>
      <c r="B246" s="296">
        <v>6.6000000000000003E-2</v>
      </c>
      <c r="E246" s="148"/>
      <c r="F246" s="269">
        <v>171</v>
      </c>
      <c r="G246" s="269">
        <v>159</v>
      </c>
      <c r="H246" s="270">
        <v>985271.52</v>
      </c>
      <c r="I246" s="297">
        <v>905460.42</v>
      </c>
      <c r="J246" s="273">
        <v>5.5872626619408476E-3</v>
      </c>
      <c r="K246" s="272">
        <v>5.2302568481019471E-3</v>
      </c>
    </row>
    <row r="247" spans="1:11" x14ac:dyDescent="0.2">
      <c r="A247" s="62"/>
      <c r="B247" s="296">
        <v>6.6500000000000004E-2</v>
      </c>
      <c r="E247" s="148"/>
      <c r="F247" s="269">
        <v>559</v>
      </c>
      <c r="G247" s="269">
        <v>552</v>
      </c>
      <c r="H247" s="270">
        <v>6818942.2599999998</v>
      </c>
      <c r="I247" s="297">
        <v>6681022.2599999998</v>
      </c>
      <c r="J247" s="273">
        <v>3.8668753444967674E-2</v>
      </c>
      <c r="K247" s="272">
        <v>3.8591926997412596E-2</v>
      </c>
    </row>
    <row r="248" spans="1:11" x14ac:dyDescent="0.2">
      <c r="A248" s="62"/>
      <c r="B248" s="296">
        <v>6.7000000000000004E-2</v>
      </c>
      <c r="E248" s="148"/>
      <c r="F248" s="269">
        <v>41</v>
      </c>
      <c r="G248" s="269">
        <v>41</v>
      </c>
      <c r="H248" s="270">
        <v>650096.85</v>
      </c>
      <c r="I248" s="297">
        <v>655035.06000000006</v>
      </c>
      <c r="J248" s="273">
        <v>3.6865592711442224E-3</v>
      </c>
      <c r="K248" s="272">
        <v>3.7837121674648908E-3</v>
      </c>
    </row>
    <row r="249" spans="1:11" x14ac:dyDescent="0.2">
      <c r="A249" s="62"/>
      <c r="B249" s="296">
        <v>6.9000000000000006E-2</v>
      </c>
      <c r="E249" s="148"/>
      <c r="F249" s="269">
        <v>1908</v>
      </c>
      <c r="G249" s="269">
        <v>1883</v>
      </c>
      <c r="H249" s="270">
        <v>23130865.350000001</v>
      </c>
      <c r="I249" s="297">
        <v>22727713.510000002</v>
      </c>
      <c r="J249" s="273">
        <v>0.13117015734752621</v>
      </c>
      <c r="K249" s="272">
        <v>0.1312832417648655</v>
      </c>
    </row>
    <row r="250" spans="1:11" x14ac:dyDescent="0.2">
      <c r="A250" s="62"/>
      <c r="B250" s="296">
        <v>6.9500000000000006E-2</v>
      </c>
      <c r="E250" s="148"/>
      <c r="F250" s="269">
        <v>43</v>
      </c>
      <c r="G250" s="269">
        <v>41</v>
      </c>
      <c r="H250" s="270">
        <v>504258.46</v>
      </c>
      <c r="I250" s="297">
        <v>461075.63</v>
      </c>
      <c r="J250" s="273">
        <v>2.8595411603146641E-3</v>
      </c>
      <c r="K250" s="272">
        <v>2.6633344959467358E-3</v>
      </c>
    </row>
    <row r="251" spans="1:11" x14ac:dyDescent="0.2">
      <c r="A251" s="62"/>
      <c r="B251" s="296">
        <v>7.0000000000000007E-2</v>
      </c>
      <c r="E251" s="148"/>
      <c r="F251" s="269">
        <v>252</v>
      </c>
      <c r="G251" s="269">
        <v>246</v>
      </c>
      <c r="H251" s="270">
        <v>1810320.54</v>
      </c>
      <c r="I251" s="297">
        <v>1740461.84</v>
      </c>
      <c r="J251" s="273">
        <v>1.0265938022126726E-2</v>
      </c>
      <c r="K251" s="272">
        <v>1.0053517808674747E-2</v>
      </c>
    </row>
    <row r="252" spans="1:11" x14ac:dyDescent="0.2">
      <c r="A252" s="62"/>
      <c r="B252" s="296">
        <v>7.0999999999999994E-2</v>
      </c>
      <c r="E252" s="148"/>
      <c r="F252" s="269">
        <v>1353</v>
      </c>
      <c r="G252" s="269">
        <v>1301</v>
      </c>
      <c r="H252" s="270">
        <v>16664991.640000001</v>
      </c>
      <c r="I252" s="297">
        <v>15834544.58</v>
      </c>
      <c r="J252" s="273">
        <v>9.4503579634300588E-2</v>
      </c>
      <c r="K252" s="272">
        <v>9.1465881221092546E-2</v>
      </c>
    </row>
    <row r="253" spans="1:11" x14ac:dyDescent="0.2">
      <c r="A253" s="62"/>
      <c r="B253" s="296">
        <v>7.4499999999999997E-2</v>
      </c>
      <c r="E253" s="148"/>
      <c r="F253" s="269">
        <v>47</v>
      </c>
      <c r="G253" s="269">
        <v>45</v>
      </c>
      <c r="H253" s="270">
        <v>530697.23</v>
      </c>
      <c r="I253" s="297">
        <v>512075.93</v>
      </c>
      <c r="J253" s="273">
        <v>3.0094697327437562E-3</v>
      </c>
      <c r="K253" s="272">
        <v>2.9579301098889262E-3</v>
      </c>
    </row>
    <row r="254" spans="1:11" x14ac:dyDescent="0.2">
      <c r="A254" s="62"/>
      <c r="B254" s="296">
        <v>7.5499999999999998E-2</v>
      </c>
      <c r="E254" s="148"/>
      <c r="F254" s="269">
        <v>1368</v>
      </c>
      <c r="G254" s="269">
        <v>1338</v>
      </c>
      <c r="H254" s="270">
        <v>17168246.52</v>
      </c>
      <c r="I254" s="297">
        <v>16750804.390000001</v>
      </c>
      <c r="J254" s="273">
        <v>9.7357429708505014E-2</v>
      </c>
      <c r="K254" s="272">
        <v>9.6758519132193174E-2</v>
      </c>
    </row>
    <row r="255" spans="1:11" x14ac:dyDescent="0.2">
      <c r="A255" s="62"/>
      <c r="B255" s="296">
        <v>7.9000000000000001E-2</v>
      </c>
      <c r="E255" s="148"/>
      <c r="F255" s="274">
        <v>502</v>
      </c>
      <c r="G255" s="274">
        <v>486</v>
      </c>
      <c r="H255" s="275">
        <v>4096553.72</v>
      </c>
      <c r="I255" s="275">
        <v>3879261.03</v>
      </c>
      <c r="J255" s="276">
        <v>2.3230674162174995E-2</v>
      </c>
      <c r="K255" s="276">
        <v>2.2407971811437669E-2</v>
      </c>
    </row>
    <row r="256" spans="1:11" x14ac:dyDescent="0.2">
      <c r="A256" s="91"/>
      <c r="B256" s="100" t="s">
        <v>19</v>
      </c>
      <c r="C256" s="92"/>
      <c r="D256" s="92"/>
      <c r="E256" s="92"/>
      <c r="F256" s="278">
        <v>15664</v>
      </c>
      <c r="G256" s="278">
        <v>15575</v>
      </c>
      <c r="H256" s="104">
        <v>176342438.08000001</v>
      </c>
      <c r="I256" s="104">
        <v>173119685.38000008</v>
      </c>
      <c r="J256" s="279">
        <v>0.99999999999999989</v>
      </c>
      <c r="K256" s="279">
        <v>0.99999999999999933</v>
      </c>
    </row>
    <row r="257" spans="1:11" x14ac:dyDescent="0.2">
      <c r="A257" s="230" t="s">
        <v>11</v>
      </c>
      <c r="B257" s="111"/>
      <c r="C257" s="111"/>
      <c r="D257" s="111"/>
      <c r="E257" s="111"/>
      <c r="K257" s="63"/>
    </row>
    <row r="258" spans="1:11" ht="13.5" thickBot="1" x14ac:dyDescent="0.25">
      <c r="A258" s="116" t="s">
        <v>12</v>
      </c>
      <c r="B258" s="117"/>
      <c r="C258" s="117"/>
      <c r="D258" s="117"/>
      <c r="E258" s="117"/>
      <c r="F258" s="183"/>
      <c r="G258" s="183"/>
      <c r="H258" s="183"/>
      <c r="I258" s="183"/>
      <c r="J258" s="183"/>
      <c r="K258" s="298"/>
    </row>
    <row r="259" spans="1:11" ht="13.5" thickBot="1" x14ac:dyDescent="0.25"/>
    <row r="260" spans="1:11" ht="15.75" x14ac:dyDescent="0.25">
      <c r="A260" s="58" t="s">
        <v>73</v>
      </c>
      <c r="B260" s="60"/>
      <c r="C260" s="60"/>
      <c r="D260" s="60"/>
      <c r="E260" s="60"/>
      <c r="F260" s="60"/>
      <c r="G260" s="60"/>
      <c r="H260" s="60"/>
      <c r="I260" s="60"/>
      <c r="J260" s="60"/>
      <c r="K260" s="61"/>
    </row>
    <row r="261" spans="1:11" x14ac:dyDescent="0.2">
      <c r="A261" s="62"/>
      <c r="K261" s="63"/>
    </row>
    <row r="262" spans="1:11" x14ac:dyDescent="0.2">
      <c r="A262" s="64"/>
      <c r="B262" s="292"/>
      <c r="C262" s="292"/>
      <c r="D262" s="292"/>
      <c r="E262" s="292"/>
      <c r="F262" s="262" t="s">
        <v>31</v>
      </c>
      <c r="G262" s="263"/>
      <c r="H262" s="262" t="s">
        <v>36</v>
      </c>
      <c r="I262" s="263"/>
      <c r="J262" s="262" t="s">
        <v>34</v>
      </c>
      <c r="K262" s="264"/>
    </row>
    <row r="263" spans="1:11" x14ac:dyDescent="0.2">
      <c r="A263" s="64"/>
      <c r="B263" s="292"/>
      <c r="C263" s="292"/>
      <c r="D263" s="292"/>
      <c r="E263" s="292"/>
      <c r="F263" s="265" t="s">
        <v>32</v>
      </c>
      <c r="G263" s="265" t="s">
        <v>33</v>
      </c>
      <c r="H263" s="265" t="s">
        <v>32</v>
      </c>
      <c r="I263" s="293" t="s">
        <v>33</v>
      </c>
      <c r="J263" s="265" t="s">
        <v>32</v>
      </c>
      <c r="K263" s="268" t="s">
        <v>33</v>
      </c>
    </row>
    <row r="264" spans="1:11" x14ac:dyDescent="0.2">
      <c r="A264" s="62"/>
      <c r="B264" s="33" t="s">
        <v>74</v>
      </c>
      <c r="F264" s="269">
        <v>0</v>
      </c>
      <c r="G264" s="269">
        <v>0</v>
      </c>
      <c r="H264" s="270">
        <v>0</v>
      </c>
      <c r="I264" s="270">
        <v>0</v>
      </c>
      <c r="J264" s="271">
        <v>0</v>
      </c>
      <c r="K264" s="294">
        <v>0</v>
      </c>
    </row>
    <row r="265" spans="1:11" x14ac:dyDescent="0.2">
      <c r="A265" s="62"/>
      <c r="B265" s="33" t="s">
        <v>177</v>
      </c>
      <c r="F265" s="269">
        <v>1308</v>
      </c>
      <c r="G265" s="269">
        <v>1321</v>
      </c>
      <c r="H265" s="270">
        <v>14852906.140000001</v>
      </c>
      <c r="I265" s="270">
        <v>14960401.190000001</v>
      </c>
      <c r="J265" s="273">
        <v>8.4227632904007976E-2</v>
      </c>
      <c r="K265" s="286">
        <v>8.6416522518289726E-2</v>
      </c>
    </row>
    <row r="266" spans="1:11" x14ac:dyDescent="0.2">
      <c r="A266" s="62"/>
      <c r="B266" s="33" t="s">
        <v>178</v>
      </c>
      <c r="F266" s="269">
        <v>4663</v>
      </c>
      <c r="G266" s="269">
        <v>4645</v>
      </c>
      <c r="H266" s="270">
        <v>54176034.590000004</v>
      </c>
      <c r="I266" s="270">
        <v>53199059.809999995</v>
      </c>
      <c r="J266" s="273">
        <v>0.30722062811347967</v>
      </c>
      <c r="K266" s="286">
        <v>0.30729642150878078</v>
      </c>
    </row>
    <row r="267" spans="1:11" x14ac:dyDescent="0.2">
      <c r="A267" s="62"/>
      <c r="B267" s="33" t="s">
        <v>179</v>
      </c>
      <c r="F267" s="269">
        <v>7007</v>
      </c>
      <c r="G267" s="269">
        <v>6955</v>
      </c>
      <c r="H267" s="270">
        <v>77689776.99000001</v>
      </c>
      <c r="I267" s="270">
        <v>76054636.49000001</v>
      </c>
      <c r="J267" s="273">
        <v>0.44056199877850749</v>
      </c>
      <c r="K267" s="286">
        <v>0.43931824577348949</v>
      </c>
    </row>
    <row r="268" spans="1:11" x14ac:dyDescent="0.2">
      <c r="A268" s="62"/>
      <c r="B268" s="33" t="s">
        <v>75</v>
      </c>
      <c r="F268" s="274">
        <v>2686</v>
      </c>
      <c r="G268" s="274">
        <v>2654</v>
      </c>
      <c r="H268" s="275">
        <v>29623720.360000003</v>
      </c>
      <c r="I268" s="275">
        <v>28905587.890000001</v>
      </c>
      <c r="J268" s="276">
        <v>0.16798974020400476</v>
      </c>
      <c r="K268" s="287">
        <v>0.16696881019944007</v>
      </c>
    </row>
    <row r="269" spans="1:11" x14ac:dyDescent="0.2">
      <c r="A269" s="91"/>
      <c r="B269" s="100" t="s">
        <v>54</v>
      </c>
      <c r="C269" s="92"/>
      <c r="D269" s="92"/>
      <c r="E269" s="92"/>
      <c r="F269" s="278">
        <v>15664</v>
      </c>
      <c r="G269" s="278">
        <v>15575</v>
      </c>
      <c r="H269" s="104">
        <v>176342438.08000004</v>
      </c>
      <c r="I269" s="104">
        <v>173119685.38</v>
      </c>
      <c r="J269" s="279">
        <v>0.99999999999999978</v>
      </c>
      <c r="K269" s="280">
        <v>1</v>
      </c>
    </row>
    <row r="270" spans="1:11" x14ac:dyDescent="0.2">
      <c r="A270" s="230" t="s">
        <v>11</v>
      </c>
      <c r="B270" s="111"/>
      <c r="C270" s="111"/>
      <c r="D270" s="111"/>
      <c r="E270" s="111"/>
      <c r="K270" s="63"/>
    </row>
    <row r="271" spans="1:11" ht="13.5" thickBot="1" x14ac:dyDescent="0.25">
      <c r="A271" s="116" t="s">
        <v>12</v>
      </c>
      <c r="B271" s="117"/>
      <c r="C271" s="117"/>
      <c r="D271" s="117"/>
      <c r="E271" s="117"/>
      <c r="F271" s="183"/>
      <c r="G271" s="183"/>
      <c r="H271" s="183"/>
      <c r="I271" s="183"/>
      <c r="J271" s="183"/>
      <c r="K271" s="298"/>
    </row>
  </sheetData>
  <mergeCells count="30">
    <mergeCell ref="F185:G185"/>
    <mergeCell ref="H185:I185"/>
    <mergeCell ref="J185:K185"/>
    <mergeCell ref="L5:M7"/>
    <mergeCell ref="D7:G7"/>
    <mergeCell ref="D5:G5"/>
    <mergeCell ref="D6:G6"/>
    <mergeCell ref="H169:I169"/>
    <mergeCell ref="D9:G9"/>
    <mergeCell ref="I4:J6"/>
    <mergeCell ref="J169:K169"/>
    <mergeCell ref="D4:G4"/>
    <mergeCell ref="F169:G169"/>
    <mergeCell ref="B7:C7"/>
    <mergeCell ref="B9:C9"/>
    <mergeCell ref="B4:C4"/>
    <mergeCell ref="B5:C5"/>
    <mergeCell ref="B6:C6"/>
    <mergeCell ref="F262:G262"/>
    <mergeCell ref="H262:I262"/>
    <mergeCell ref="J262:K262"/>
    <mergeCell ref="J198:K198"/>
    <mergeCell ref="J217:K217"/>
    <mergeCell ref="H198:I198"/>
    <mergeCell ref="F198:G198"/>
    <mergeCell ref="J232:K232"/>
    <mergeCell ref="F232:G232"/>
    <mergeCell ref="H232:I232"/>
    <mergeCell ref="F217:G217"/>
    <mergeCell ref="H217:I217"/>
  </mergeCells>
  <phoneticPr fontId="4" type="noConversion"/>
  <hyperlinks>
    <hyperlink ref="D8" r:id="rId1" xr:uid="{00000000-0004-0000-0000-000000000000}"/>
    <hyperlink ref="D9" r:id="rId2" xr:uid="{00000000-0004-0000-0000-000001000000}"/>
  </hyperlinks>
  <pageMargins left="0.41" right="0.36" top="0.43" bottom="0.62" header="0.5" footer="0.5"/>
  <pageSetup scale="44" fitToHeight="3" orientation="portrait" r:id="rId3"/>
  <headerFooter alignWithMargins="0">
    <oddFooter>&amp;L&amp;"Arial,Bold"Vermont Student Assistance Corp.&amp;RPage &amp;P of &amp;N</oddFooter>
  </headerFooter>
  <rowBreaks count="2" manualBreakCount="2">
    <brk id="118" max="12" man="1"/>
    <brk id="166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4"/>
  <sheetViews>
    <sheetView showGridLines="0" topLeftCell="A97" zoomScale="85" zoomScaleNormal="85" workbookViewId="0">
      <selection activeCell="I80" sqref="I80:I85"/>
    </sheetView>
  </sheetViews>
  <sheetFormatPr defaultRowHeight="12.75" x14ac:dyDescent="0.2"/>
  <cols>
    <col min="1" max="2" width="3.140625" style="120" customWidth="1"/>
    <col min="3" max="7" width="14.5703125" style="120" customWidth="1"/>
    <col min="8" max="8" width="16.28515625" style="120" bestFit="1" customWidth="1"/>
    <col min="9" max="9" width="11.85546875" style="120" bestFit="1" customWidth="1"/>
    <col min="10" max="10" width="14.140625" style="120" customWidth="1"/>
    <col min="11" max="11" width="18.42578125" style="120" customWidth="1"/>
    <col min="12" max="12" width="17.140625" style="120" customWidth="1"/>
    <col min="13" max="13" width="18.7109375" style="120" customWidth="1"/>
    <col min="14" max="14" width="19.42578125" style="120" customWidth="1"/>
    <col min="15" max="16" width="15.28515625" style="120" bestFit="1" customWidth="1"/>
    <col min="17" max="18" width="14.5703125" style="120" customWidth="1"/>
    <col min="19" max="20" width="12.140625" style="120" bestFit="1" customWidth="1"/>
    <col min="21" max="21" width="9.140625" style="120"/>
    <col min="22" max="35" width="10.85546875" style="120" customWidth="1"/>
    <col min="36" max="36" width="2.7109375" style="120" customWidth="1"/>
    <col min="37" max="16384" width="9.140625" style="120"/>
  </cols>
  <sheetData>
    <row r="1" spans="1:18" ht="15.75" x14ac:dyDescent="0.25">
      <c r="A1" s="32" t="s">
        <v>134</v>
      </c>
    </row>
    <row r="2" spans="1:18" ht="15.75" customHeight="1" x14ac:dyDescent="0.25">
      <c r="A2" s="32" t="s">
        <v>55</v>
      </c>
      <c r="L2" s="299"/>
      <c r="M2" s="299"/>
      <c r="R2" s="300"/>
    </row>
    <row r="3" spans="1:18" ht="13.5" thickBot="1" x14ac:dyDescent="0.25">
      <c r="L3" s="299"/>
      <c r="M3" s="299"/>
      <c r="Q3" s="300"/>
      <c r="R3" s="300"/>
    </row>
    <row r="4" spans="1:18" x14ac:dyDescent="0.2">
      <c r="B4" s="36" t="s">
        <v>345</v>
      </c>
      <c r="C4" s="37"/>
      <c r="D4" s="37"/>
      <c r="E4" s="301">
        <v>44196</v>
      </c>
      <c r="F4" s="302"/>
      <c r="G4" s="303"/>
      <c r="L4" s="299"/>
      <c r="M4" s="299"/>
      <c r="Q4" s="300"/>
      <c r="R4" s="300"/>
    </row>
    <row r="5" spans="1:18" ht="13.5" thickBot="1" x14ac:dyDescent="0.25">
      <c r="B5" s="53" t="s">
        <v>56</v>
      </c>
      <c r="C5" s="54"/>
      <c r="D5" s="54"/>
      <c r="E5" s="304" t="s">
        <v>427</v>
      </c>
      <c r="F5" s="304"/>
      <c r="G5" s="305"/>
      <c r="Q5" s="300"/>
      <c r="R5" s="300"/>
    </row>
    <row r="6" spans="1:18" ht="13.5" thickBot="1" x14ac:dyDescent="0.25"/>
    <row r="7" spans="1:18" ht="15.75" thickBot="1" x14ac:dyDescent="0.3">
      <c r="A7" s="306" t="s">
        <v>57</v>
      </c>
      <c r="B7" s="307"/>
      <c r="C7" s="307"/>
      <c r="D7" s="307"/>
      <c r="E7" s="307"/>
      <c r="F7" s="307"/>
      <c r="G7" s="307"/>
      <c r="H7" s="307"/>
      <c r="I7" s="308"/>
    </row>
    <row r="8" spans="1:18" ht="15.75" thickBot="1" x14ac:dyDescent="0.3">
      <c r="A8" s="309"/>
      <c r="R8" s="125"/>
    </row>
    <row r="9" spans="1:18" ht="6" customHeight="1" x14ac:dyDescent="0.2">
      <c r="A9" s="310"/>
      <c r="B9" s="190"/>
      <c r="C9" s="190"/>
      <c r="D9" s="190"/>
      <c r="E9" s="190"/>
      <c r="F9" s="190"/>
      <c r="G9" s="190"/>
      <c r="H9" s="311"/>
      <c r="J9" s="310"/>
      <c r="K9" s="190"/>
      <c r="L9" s="190"/>
      <c r="M9" s="190"/>
      <c r="N9" s="311"/>
    </row>
    <row r="10" spans="1:18" ht="24" customHeight="1" x14ac:dyDescent="0.2">
      <c r="A10" s="144" t="s">
        <v>249</v>
      </c>
      <c r="B10" s="312"/>
      <c r="C10" s="312"/>
      <c r="D10" s="312"/>
      <c r="E10" s="312"/>
      <c r="F10" s="312"/>
      <c r="G10" s="312"/>
      <c r="H10" s="313">
        <v>44196</v>
      </c>
      <c r="J10" s="314" t="s">
        <v>146</v>
      </c>
      <c r="K10" s="315"/>
      <c r="L10" s="315"/>
      <c r="M10" s="315"/>
      <c r="N10" s="313">
        <v>44196</v>
      </c>
    </row>
    <row r="11" spans="1:18" x14ac:dyDescent="0.2">
      <c r="A11" s="144"/>
      <c r="B11" s="312"/>
      <c r="C11" s="312"/>
      <c r="D11" s="312"/>
      <c r="E11" s="312"/>
      <c r="F11" s="312"/>
      <c r="G11" s="312"/>
      <c r="H11" s="316"/>
      <c r="J11" s="144"/>
      <c r="N11" s="316"/>
    </row>
    <row r="12" spans="1:18" x14ac:dyDescent="0.2">
      <c r="A12" s="144"/>
      <c r="B12" s="312"/>
      <c r="C12" s="317" t="s">
        <v>136</v>
      </c>
      <c r="D12" s="312"/>
      <c r="E12" s="312"/>
      <c r="F12" s="312"/>
      <c r="G12" s="312"/>
      <c r="H12" s="318"/>
      <c r="J12" s="308" t="s">
        <v>148</v>
      </c>
      <c r="N12" s="318">
        <v>109065.12</v>
      </c>
    </row>
    <row r="13" spans="1:18" x14ac:dyDescent="0.2">
      <c r="A13" s="308"/>
      <c r="B13" s="319" t="s">
        <v>135</v>
      </c>
      <c r="C13" s="312"/>
      <c r="D13" s="312"/>
      <c r="E13" s="312"/>
      <c r="F13" s="312"/>
      <c r="G13" s="312"/>
      <c r="H13" s="318">
        <v>9765705.1400000006</v>
      </c>
      <c r="J13" s="308" t="s">
        <v>147</v>
      </c>
      <c r="N13" s="318">
        <v>311499.28000000003</v>
      </c>
    </row>
    <row r="14" spans="1:18" x14ac:dyDescent="0.2">
      <c r="A14" s="308"/>
      <c r="B14" s="319" t="s">
        <v>250</v>
      </c>
      <c r="C14" s="312"/>
      <c r="D14" s="312"/>
      <c r="E14" s="312"/>
      <c r="F14" s="312"/>
      <c r="G14" s="312"/>
      <c r="H14" s="318">
        <v>1500000</v>
      </c>
      <c r="J14" s="62" t="s">
        <v>288</v>
      </c>
      <c r="N14" s="318">
        <v>0</v>
      </c>
    </row>
    <row r="15" spans="1:18" x14ac:dyDescent="0.2">
      <c r="A15" s="308"/>
      <c r="B15" s="312"/>
      <c r="C15" s="312"/>
      <c r="D15" s="312"/>
      <c r="E15" s="312"/>
      <c r="F15" s="312"/>
      <c r="G15" s="312"/>
      <c r="H15" s="320"/>
      <c r="J15" s="62"/>
      <c r="N15" s="318"/>
    </row>
    <row r="16" spans="1:18" x14ac:dyDescent="0.2">
      <c r="A16" s="308"/>
      <c r="B16" s="312" t="s">
        <v>58</v>
      </c>
      <c r="C16" s="312"/>
      <c r="D16" s="312"/>
      <c r="E16" s="312"/>
      <c r="F16" s="312"/>
      <c r="G16" s="312"/>
      <c r="H16" s="318">
        <v>8654270.0399999991</v>
      </c>
      <c r="J16" s="308"/>
      <c r="N16" s="318"/>
    </row>
    <row r="17" spans="1:16" x14ac:dyDescent="0.2">
      <c r="A17" s="308"/>
      <c r="B17" s="312" t="s">
        <v>60</v>
      </c>
      <c r="C17" s="312"/>
      <c r="D17" s="312"/>
      <c r="E17" s="312"/>
      <c r="F17" s="312"/>
      <c r="G17" s="312"/>
      <c r="H17" s="318">
        <v>5492.3700000000008</v>
      </c>
      <c r="J17" s="308"/>
      <c r="N17" s="318"/>
    </row>
    <row r="18" spans="1:16" x14ac:dyDescent="0.2">
      <c r="A18" s="308"/>
      <c r="B18" s="312" t="s">
        <v>65</v>
      </c>
      <c r="C18" s="312"/>
      <c r="D18" s="312"/>
      <c r="E18" s="312"/>
      <c r="F18" s="312"/>
      <c r="G18" s="312"/>
      <c r="H18" s="318">
        <v>1300.9100000000001</v>
      </c>
      <c r="J18" s="308"/>
      <c r="N18" s="321"/>
    </row>
    <row r="19" spans="1:16" ht="13.5" thickBot="1" x14ac:dyDescent="0.25">
      <c r="A19" s="308"/>
      <c r="B19" s="319" t="s">
        <v>328</v>
      </c>
      <c r="C19" s="312"/>
      <c r="D19" s="312"/>
      <c r="E19" s="312"/>
      <c r="F19" s="312"/>
      <c r="G19" s="312"/>
      <c r="H19" s="318"/>
      <c r="J19" s="308"/>
      <c r="K19" s="125" t="s">
        <v>122</v>
      </c>
      <c r="N19" s="322">
        <v>420564.4</v>
      </c>
    </row>
    <row r="20" spans="1:16" ht="13.5" thickTop="1" x14ac:dyDescent="0.2">
      <c r="A20" s="308"/>
      <c r="B20" s="312"/>
      <c r="C20" s="323" t="s">
        <v>430</v>
      </c>
      <c r="D20" s="312"/>
      <c r="E20" s="312"/>
      <c r="F20" s="312"/>
      <c r="G20" s="312"/>
      <c r="H20" s="318">
        <v>40959.39</v>
      </c>
      <c r="J20" s="324"/>
      <c r="K20" s="193"/>
      <c r="L20" s="193"/>
      <c r="M20" s="193"/>
      <c r="N20" s="325"/>
    </row>
    <row r="21" spans="1:16" ht="13.5" thickBot="1" x14ac:dyDescent="0.25">
      <c r="A21" s="308"/>
      <c r="B21" s="312"/>
      <c r="C21" s="323" t="s">
        <v>412</v>
      </c>
      <c r="D21" s="312"/>
      <c r="E21" s="312"/>
      <c r="F21" s="312"/>
      <c r="G21" s="312"/>
      <c r="H21" s="318">
        <v>0</v>
      </c>
      <c r="J21" s="116"/>
      <c r="K21" s="194"/>
      <c r="L21" s="194"/>
      <c r="M21" s="194"/>
      <c r="N21" s="326"/>
    </row>
    <row r="22" spans="1:16" ht="13.5" thickBot="1" x14ac:dyDescent="0.25">
      <c r="A22" s="308"/>
      <c r="B22" s="312"/>
      <c r="C22" s="323" t="s">
        <v>424</v>
      </c>
      <c r="D22" s="312"/>
      <c r="E22" s="312"/>
      <c r="F22" s="312"/>
      <c r="G22" s="312"/>
      <c r="H22" s="318">
        <v>168700</v>
      </c>
    </row>
    <row r="23" spans="1:16" ht="16.5" thickBot="1" x14ac:dyDescent="0.3">
      <c r="A23" s="144" t="s">
        <v>66</v>
      </c>
      <c r="B23" s="323"/>
      <c r="C23" s="323"/>
      <c r="D23" s="323"/>
      <c r="E23" s="323"/>
      <c r="F23" s="323"/>
      <c r="G23" s="323"/>
      <c r="H23" s="327">
        <v>20136427.850000001</v>
      </c>
      <c r="J23" s="58" t="s">
        <v>78</v>
      </c>
      <c r="K23" s="190"/>
      <c r="L23" s="190"/>
      <c r="M23" s="190"/>
      <c r="N23" s="169"/>
    </row>
    <row r="24" spans="1:16" ht="13.5" thickTop="1" x14ac:dyDescent="0.2">
      <c r="A24" s="144" t="s">
        <v>382</v>
      </c>
      <c r="B24" s="312"/>
      <c r="C24" s="312"/>
      <c r="D24" s="312"/>
      <c r="E24" s="312"/>
      <c r="F24" s="312"/>
      <c r="G24" s="312"/>
      <c r="H24" s="320"/>
      <c r="J24" s="328"/>
      <c r="K24" s="179"/>
      <c r="L24" s="179"/>
      <c r="M24" s="179"/>
      <c r="N24" s="329"/>
    </row>
    <row r="25" spans="1:16" x14ac:dyDescent="0.2">
      <c r="A25" s="308"/>
      <c r="B25" s="312" t="s">
        <v>139</v>
      </c>
      <c r="C25" s="312"/>
      <c r="D25" s="312"/>
      <c r="E25" s="312"/>
      <c r="F25" s="312"/>
      <c r="G25" s="312"/>
      <c r="H25" s="318">
        <v>777245.01</v>
      </c>
      <c r="J25" s="330"/>
      <c r="K25" s="192"/>
      <c r="L25" s="192"/>
      <c r="M25" s="192"/>
      <c r="N25" s="313">
        <v>44196</v>
      </c>
    </row>
    <row r="26" spans="1:16" x14ac:dyDescent="0.2">
      <c r="A26" s="308"/>
      <c r="B26" s="312" t="s">
        <v>140</v>
      </c>
      <c r="C26" s="312"/>
      <c r="D26" s="312"/>
      <c r="E26" s="312"/>
      <c r="F26" s="312"/>
      <c r="G26" s="312"/>
      <c r="H26" s="318">
        <v>2677500</v>
      </c>
      <c r="J26" s="230"/>
      <c r="K26" s="111"/>
      <c r="L26" s="111"/>
      <c r="M26" s="111"/>
      <c r="N26" s="331"/>
    </row>
    <row r="27" spans="1:16" x14ac:dyDescent="0.2">
      <c r="A27" s="308"/>
      <c r="B27" s="312" t="s">
        <v>141</v>
      </c>
      <c r="C27" s="312"/>
      <c r="D27" s="312"/>
      <c r="E27" s="312"/>
      <c r="F27" s="312"/>
      <c r="G27" s="312"/>
      <c r="H27" s="318">
        <v>0</v>
      </c>
      <c r="J27" s="308" t="s">
        <v>124</v>
      </c>
      <c r="N27" s="318">
        <v>101927.84</v>
      </c>
      <c r="O27" s="166"/>
      <c r="P27" s="332"/>
    </row>
    <row r="28" spans="1:16" x14ac:dyDescent="0.2">
      <c r="A28" s="308"/>
      <c r="B28" s="319" t="s">
        <v>142</v>
      </c>
      <c r="C28" s="312"/>
      <c r="D28" s="312"/>
      <c r="E28" s="312"/>
      <c r="F28" s="312"/>
      <c r="G28" s="312"/>
      <c r="H28" s="318">
        <v>3658400</v>
      </c>
      <c r="J28" s="308" t="s">
        <v>125</v>
      </c>
      <c r="N28" s="318">
        <v>3146435.2800000003</v>
      </c>
      <c r="O28" s="166"/>
      <c r="P28" s="333"/>
    </row>
    <row r="29" spans="1:16" x14ac:dyDescent="0.2">
      <c r="A29" s="308"/>
      <c r="B29" s="312"/>
      <c r="C29" s="312"/>
      <c r="D29" s="312"/>
      <c r="E29" s="312"/>
      <c r="F29" s="312"/>
      <c r="G29" s="312"/>
      <c r="H29" s="318"/>
      <c r="J29" s="62" t="s">
        <v>289</v>
      </c>
      <c r="N29" s="318">
        <v>0</v>
      </c>
    </row>
    <row r="30" spans="1:16" ht="13.5" thickBot="1" x14ac:dyDescent="0.25">
      <c r="A30" s="144" t="s">
        <v>383</v>
      </c>
      <c r="B30" s="312"/>
      <c r="C30" s="312"/>
      <c r="D30" s="312"/>
      <c r="E30" s="312"/>
      <c r="F30" s="312"/>
      <c r="G30" s="312"/>
      <c r="H30" s="322">
        <v>7113145.0099999998</v>
      </c>
      <c r="J30" s="62" t="s">
        <v>290</v>
      </c>
      <c r="K30" s="111"/>
      <c r="L30" s="111"/>
      <c r="M30" s="111"/>
      <c r="N30" s="318">
        <v>234972673.99000001</v>
      </c>
    </row>
    <row r="31" spans="1:16" ht="13.5" thickTop="1" x14ac:dyDescent="0.2">
      <c r="A31" s="308"/>
      <c r="B31" s="312"/>
      <c r="C31" s="312"/>
      <c r="D31" s="312"/>
      <c r="E31" s="312"/>
      <c r="F31" s="312"/>
      <c r="G31" s="312"/>
      <c r="H31" s="320"/>
      <c r="J31" s="144" t="s">
        <v>291</v>
      </c>
      <c r="N31" s="334">
        <v>1.3390643373849959E-2</v>
      </c>
    </row>
    <row r="32" spans="1:16" x14ac:dyDescent="0.2">
      <c r="A32" s="308"/>
      <c r="B32" s="312"/>
      <c r="C32" s="312"/>
      <c r="D32" s="312"/>
      <c r="E32" s="312"/>
      <c r="F32" s="312"/>
      <c r="G32" s="312"/>
      <c r="H32" s="320"/>
      <c r="J32" s="308" t="s">
        <v>118</v>
      </c>
      <c r="N32" s="335"/>
    </row>
    <row r="33" spans="1:16" x14ac:dyDescent="0.2">
      <c r="A33" s="324"/>
      <c r="B33" s="193"/>
      <c r="C33" s="100"/>
      <c r="D33" s="193"/>
      <c r="E33" s="193"/>
      <c r="F33" s="193"/>
      <c r="G33" s="193"/>
      <c r="H33" s="325"/>
      <c r="J33" s="308" t="s">
        <v>119</v>
      </c>
      <c r="N33" s="318">
        <v>0</v>
      </c>
      <c r="P33" s="332"/>
    </row>
    <row r="34" spans="1:16" s="339" customFormat="1" x14ac:dyDescent="0.2">
      <c r="A34" s="230" t="s">
        <v>11</v>
      </c>
      <c r="B34" s="336"/>
      <c r="C34" s="337"/>
      <c r="D34" s="336"/>
      <c r="E34" s="336"/>
      <c r="F34" s="336"/>
      <c r="G34" s="336"/>
      <c r="H34" s="338"/>
      <c r="J34" s="308" t="s">
        <v>120</v>
      </c>
      <c r="K34" s="120"/>
      <c r="L34" s="120"/>
      <c r="M34" s="120"/>
      <c r="N34" s="318">
        <v>233128.11000000004</v>
      </c>
      <c r="O34" s="166"/>
      <c r="P34" s="333"/>
    </row>
    <row r="35" spans="1:16" s="339" customFormat="1" ht="13.5" thickBot="1" x14ac:dyDescent="0.25">
      <c r="A35" s="116" t="s">
        <v>12</v>
      </c>
      <c r="B35" s="340"/>
      <c r="C35" s="340"/>
      <c r="D35" s="340"/>
      <c r="E35" s="340"/>
      <c r="F35" s="340"/>
      <c r="G35" s="340"/>
      <c r="H35" s="341"/>
      <c r="J35" s="144" t="s">
        <v>292</v>
      </c>
      <c r="K35" s="120"/>
      <c r="L35" s="120"/>
      <c r="M35" s="120"/>
      <c r="N35" s="334">
        <v>7.4092771423539344E-2</v>
      </c>
    </row>
    <row r="36" spans="1:16" s="339" customFormat="1" x14ac:dyDescent="0.2">
      <c r="A36" s="111"/>
      <c r="B36" s="289"/>
      <c r="C36" s="289"/>
      <c r="D36" s="289"/>
      <c r="E36" s="289"/>
      <c r="F36" s="289"/>
      <c r="G36" s="289"/>
      <c r="H36" s="289"/>
      <c r="J36" s="62" t="s">
        <v>121</v>
      </c>
      <c r="K36" s="120"/>
      <c r="L36" s="120"/>
      <c r="M36" s="120"/>
      <c r="N36" s="318">
        <v>2913307.1700000004</v>
      </c>
    </row>
    <row r="37" spans="1:16" s="339" customFormat="1" x14ac:dyDescent="0.2">
      <c r="A37" s="111"/>
      <c r="B37" s="289"/>
      <c r="C37" s="289"/>
      <c r="D37" s="289"/>
      <c r="E37" s="289"/>
      <c r="F37" s="289"/>
      <c r="G37" s="289"/>
      <c r="H37" s="289"/>
      <c r="J37" s="342" t="s">
        <v>293</v>
      </c>
      <c r="K37" s="193"/>
      <c r="L37" s="193"/>
      <c r="M37" s="193"/>
      <c r="N37" s="343">
        <v>1.2398493495137164E-2</v>
      </c>
    </row>
    <row r="38" spans="1:16" s="339" customFormat="1" ht="11.25" x14ac:dyDescent="0.2">
      <c r="A38" s="111"/>
      <c r="B38" s="289"/>
      <c r="C38" s="289"/>
      <c r="D38" s="289"/>
      <c r="E38" s="289"/>
      <c r="F38" s="289"/>
      <c r="G38" s="289"/>
      <c r="H38" s="289"/>
      <c r="J38" s="344" t="s">
        <v>294</v>
      </c>
      <c r="K38" s="111"/>
      <c r="L38" s="111"/>
      <c r="M38" s="111"/>
      <c r="N38" s="331"/>
    </row>
    <row r="39" spans="1:16" s="339" customFormat="1" ht="11.25" x14ac:dyDescent="0.2">
      <c r="A39" s="111"/>
      <c r="B39" s="289"/>
      <c r="C39" s="289"/>
      <c r="D39" s="289"/>
      <c r="E39" s="289"/>
      <c r="F39" s="289"/>
      <c r="G39" s="289"/>
      <c r="H39" s="289"/>
      <c r="J39" s="344" t="s">
        <v>295</v>
      </c>
      <c r="K39" s="111"/>
      <c r="L39" s="111"/>
      <c r="M39" s="111"/>
      <c r="N39" s="331"/>
    </row>
    <row r="40" spans="1:16" s="339" customFormat="1" ht="11.25" x14ac:dyDescent="0.2">
      <c r="A40" s="111"/>
      <c r="B40" s="289"/>
      <c r="C40" s="289"/>
      <c r="D40" s="289"/>
      <c r="E40" s="289"/>
      <c r="F40" s="289"/>
      <c r="G40" s="289"/>
      <c r="H40" s="289"/>
      <c r="J40" s="344" t="s">
        <v>296</v>
      </c>
      <c r="K40" s="111"/>
      <c r="L40" s="111"/>
      <c r="M40" s="111"/>
      <c r="N40" s="331"/>
    </row>
    <row r="41" spans="1:16" s="339" customFormat="1" ht="13.5" thickBot="1" x14ac:dyDescent="0.25">
      <c r="A41" s="111"/>
      <c r="B41" s="289"/>
      <c r="C41" s="289"/>
      <c r="D41" s="289"/>
      <c r="E41" s="289"/>
      <c r="F41" s="289"/>
      <c r="G41" s="289"/>
      <c r="H41" s="289"/>
      <c r="J41" s="259" t="s">
        <v>297</v>
      </c>
      <c r="K41" s="345"/>
      <c r="L41" s="194"/>
      <c r="M41" s="194"/>
      <c r="N41" s="326"/>
    </row>
    <row r="42" spans="1:16" ht="13.5" thickBot="1" x14ac:dyDescent="0.25"/>
    <row r="43" spans="1:16" ht="15.75" thickBot="1" x14ac:dyDescent="0.3">
      <c r="A43" s="306" t="s">
        <v>67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46"/>
    </row>
    <row r="44" spans="1:16" ht="15.75" thickBot="1" x14ac:dyDescent="0.3">
      <c r="A44" s="309"/>
    </row>
    <row r="45" spans="1:16" ht="6" customHeight="1" x14ac:dyDescent="0.2">
      <c r="A45" s="310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311"/>
    </row>
    <row r="46" spans="1:16" x14ac:dyDescent="0.2">
      <c r="A46" s="144" t="s">
        <v>68</v>
      </c>
      <c r="L46" s="347" t="s">
        <v>69</v>
      </c>
      <c r="M46" s="193"/>
      <c r="N46" s="348" t="s">
        <v>70</v>
      </c>
    </row>
    <row r="47" spans="1:16" ht="6.75" customHeight="1" x14ac:dyDescent="0.2">
      <c r="A47" s="308"/>
      <c r="N47" s="320"/>
    </row>
    <row r="48" spans="1:16" x14ac:dyDescent="0.2">
      <c r="A48" s="308"/>
      <c r="B48" s="125" t="s">
        <v>66</v>
      </c>
      <c r="L48" s="166"/>
      <c r="M48" s="166"/>
      <c r="N48" s="318">
        <v>20136427.850000001</v>
      </c>
    </row>
    <row r="49" spans="1:14" x14ac:dyDescent="0.2">
      <c r="A49" s="308"/>
      <c r="L49" s="166"/>
      <c r="M49" s="166"/>
      <c r="N49" s="318"/>
    </row>
    <row r="50" spans="1:14" x14ac:dyDescent="0.2">
      <c r="A50" s="308"/>
      <c r="B50" s="125" t="s">
        <v>144</v>
      </c>
      <c r="L50" s="166">
        <v>0</v>
      </c>
      <c r="M50" s="166"/>
      <c r="N50" s="318">
        <v>20136427.850000001</v>
      </c>
    </row>
    <row r="51" spans="1:14" x14ac:dyDescent="0.2">
      <c r="A51" s="308"/>
      <c r="L51" s="166"/>
      <c r="M51" s="166"/>
      <c r="N51" s="318"/>
    </row>
    <row r="52" spans="1:14" x14ac:dyDescent="0.2">
      <c r="A52" s="308"/>
      <c r="B52" s="125" t="s">
        <v>137</v>
      </c>
      <c r="L52" s="166">
        <v>420564.4</v>
      </c>
      <c r="M52" s="166"/>
      <c r="N52" s="318">
        <v>19715863.450000003</v>
      </c>
    </row>
    <row r="53" spans="1:14" x14ac:dyDescent="0.2">
      <c r="A53" s="308"/>
      <c r="L53" s="166"/>
      <c r="M53" s="166"/>
      <c r="N53" s="318"/>
    </row>
    <row r="54" spans="1:14" x14ac:dyDescent="0.2">
      <c r="A54" s="308"/>
      <c r="B54" s="125" t="s">
        <v>138</v>
      </c>
      <c r="L54" s="166">
        <v>1539721.5</v>
      </c>
      <c r="M54" s="166"/>
      <c r="N54" s="318">
        <v>18176141.950000003</v>
      </c>
    </row>
    <row r="55" spans="1:14" x14ac:dyDescent="0.2">
      <c r="A55" s="308"/>
      <c r="L55" s="333"/>
      <c r="M55" s="166"/>
      <c r="N55" s="318"/>
    </row>
    <row r="56" spans="1:14" x14ac:dyDescent="0.2">
      <c r="A56" s="308"/>
      <c r="B56" s="125" t="s">
        <v>143</v>
      </c>
      <c r="L56" s="166">
        <v>1127500</v>
      </c>
      <c r="M56" s="166"/>
      <c r="N56" s="318">
        <v>17048641.950000003</v>
      </c>
    </row>
    <row r="57" spans="1:14" x14ac:dyDescent="0.2">
      <c r="A57" s="308"/>
      <c r="L57" s="166"/>
      <c r="M57" s="166"/>
      <c r="N57" s="318"/>
    </row>
    <row r="58" spans="1:14" x14ac:dyDescent="0.2">
      <c r="A58" s="308"/>
      <c r="B58" s="125" t="s">
        <v>145</v>
      </c>
      <c r="L58" s="166">
        <v>0</v>
      </c>
      <c r="M58" s="166"/>
      <c r="N58" s="318">
        <v>17048641.950000003</v>
      </c>
    </row>
    <row r="59" spans="1:14" x14ac:dyDescent="0.2">
      <c r="A59" s="308"/>
      <c r="L59" s="166"/>
      <c r="M59" s="166"/>
      <c r="N59" s="318"/>
    </row>
    <row r="60" spans="1:14" x14ac:dyDescent="0.2">
      <c r="A60" s="308"/>
      <c r="B60" s="125" t="s">
        <v>323</v>
      </c>
      <c r="L60" s="166">
        <v>76737.5</v>
      </c>
      <c r="M60" s="166"/>
      <c r="N60" s="318">
        <v>16971904.450000003</v>
      </c>
    </row>
    <row r="61" spans="1:14" x14ac:dyDescent="0.2">
      <c r="A61" s="308"/>
      <c r="B61" s="125"/>
      <c r="L61" s="166"/>
      <c r="M61" s="166"/>
      <c r="N61" s="318"/>
    </row>
    <row r="62" spans="1:14" x14ac:dyDescent="0.2">
      <c r="A62" s="308"/>
      <c r="B62" s="125" t="s">
        <v>324</v>
      </c>
      <c r="L62" s="166">
        <v>0</v>
      </c>
      <c r="M62" s="166"/>
      <c r="N62" s="318">
        <v>16971904.450000003</v>
      </c>
    </row>
    <row r="63" spans="1:14" x14ac:dyDescent="0.2">
      <c r="A63" s="308"/>
      <c r="B63" s="125"/>
      <c r="L63" s="166"/>
      <c r="M63" s="166"/>
      <c r="N63" s="318"/>
    </row>
    <row r="64" spans="1:14" x14ac:dyDescent="0.2">
      <c r="A64" s="308"/>
      <c r="B64" s="125" t="s">
        <v>325</v>
      </c>
      <c r="L64" s="166">
        <v>0</v>
      </c>
      <c r="M64" s="166"/>
      <c r="N64" s="318">
        <v>16971904.450000003</v>
      </c>
    </row>
    <row r="65" spans="1:15" x14ac:dyDescent="0.2">
      <c r="A65" s="308"/>
      <c r="B65" s="125"/>
      <c r="L65" s="166"/>
      <c r="M65" s="166"/>
      <c r="N65" s="318"/>
    </row>
    <row r="66" spans="1:15" x14ac:dyDescent="0.2">
      <c r="A66" s="308"/>
      <c r="B66" s="125" t="s">
        <v>326</v>
      </c>
      <c r="L66" s="166">
        <v>8435000</v>
      </c>
      <c r="M66" s="166"/>
      <c r="N66" s="318">
        <v>8536904.450000003</v>
      </c>
    </row>
    <row r="67" spans="1:15" x14ac:dyDescent="0.2">
      <c r="A67" s="308"/>
      <c r="L67" s="166"/>
      <c r="M67" s="166"/>
      <c r="N67" s="318"/>
      <c r="O67" s="333"/>
    </row>
    <row r="68" spans="1:15" x14ac:dyDescent="0.2">
      <c r="A68" s="324"/>
      <c r="B68" s="100" t="s">
        <v>327</v>
      </c>
      <c r="C68" s="193"/>
      <c r="D68" s="193"/>
      <c r="E68" s="193"/>
      <c r="F68" s="193"/>
      <c r="G68" s="193"/>
      <c r="H68" s="193"/>
      <c r="I68" s="193"/>
      <c r="J68" s="193"/>
      <c r="K68" s="193"/>
      <c r="L68" s="349">
        <v>0</v>
      </c>
      <c r="M68" s="349"/>
      <c r="N68" s="321">
        <v>8536904.450000003</v>
      </c>
      <c r="O68" s="333"/>
    </row>
    <row r="69" spans="1:15" s="339" customFormat="1" x14ac:dyDescent="0.2">
      <c r="A69" s="230" t="s">
        <v>11</v>
      </c>
      <c r="C69" s="350"/>
      <c r="N69" s="320"/>
    </row>
    <row r="70" spans="1:15" ht="13.5" thickBot="1" x14ac:dyDescent="0.25">
      <c r="A70" s="116" t="s">
        <v>12</v>
      </c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326"/>
      <c r="O70" s="333"/>
    </row>
    <row r="71" spans="1:15" ht="13.5" thickBot="1" x14ac:dyDescent="0.25"/>
    <row r="72" spans="1:15" x14ac:dyDescent="0.2">
      <c r="A72" s="351" t="s">
        <v>253</v>
      </c>
      <c r="B72" s="190"/>
      <c r="C72" s="190"/>
      <c r="D72" s="190"/>
      <c r="E72" s="190"/>
      <c r="F72" s="190"/>
      <c r="G72" s="190"/>
      <c r="H72" s="311"/>
    </row>
    <row r="73" spans="1:15" x14ac:dyDescent="0.2">
      <c r="A73" s="308"/>
      <c r="G73" s="193" t="s">
        <v>76</v>
      </c>
      <c r="H73" s="352">
        <v>44196</v>
      </c>
    </row>
    <row r="74" spans="1:15" x14ac:dyDescent="0.2">
      <c r="A74" s="308"/>
      <c r="B74" s="120" t="s">
        <v>222</v>
      </c>
      <c r="H74" s="353">
        <v>4360066.7361111101</v>
      </c>
      <c r="I74" s="354"/>
    </row>
    <row r="75" spans="1:15" x14ac:dyDescent="0.2">
      <c r="A75" s="308"/>
      <c r="B75" s="120" t="s">
        <v>175</v>
      </c>
      <c r="H75" s="353">
        <v>3993034.375</v>
      </c>
    </row>
    <row r="76" spans="1:15" x14ac:dyDescent="0.2">
      <c r="A76" s="308"/>
      <c r="B76" s="120" t="s">
        <v>176</v>
      </c>
      <c r="H76" s="353">
        <v>3993034.375</v>
      </c>
      <c r="I76" s="354"/>
    </row>
    <row r="77" spans="1:15" x14ac:dyDescent="0.2">
      <c r="A77" s="308"/>
      <c r="C77" s="120" t="s">
        <v>59</v>
      </c>
      <c r="H77" s="353" t="s">
        <v>431</v>
      </c>
    </row>
    <row r="78" spans="1:15" x14ac:dyDescent="0.2">
      <c r="A78" s="308"/>
      <c r="H78" s="353"/>
    </row>
    <row r="79" spans="1:15" x14ac:dyDescent="0.2">
      <c r="A79" s="308"/>
      <c r="B79" s="120" t="s">
        <v>127</v>
      </c>
      <c r="H79" s="353">
        <v>367032.36111111112</v>
      </c>
    </row>
    <row r="80" spans="1:15" x14ac:dyDescent="0.2">
      <c r="A80" s="308"/>
      <c r="B80" s="120" t="s">
        <v>61</v>
      </c>
      <c r="H80" s="353">
        <v>0</v>
      </c>
    </row>
    <row r="81" spans="1:13" x14ac:dyDescent="0.2">
      <c r="A81" s="308"/>
      <c r="B81" s="120" t="s">
        <v>62</v>
      </c>
      <c r="H81" s="353">
        <v>0</v>
      </c>
    </row>
    <row r="82" spans="1:13" x14ac:dyDescent="0.2">
      <c r="A82" s="308"/>
      <c r="C82" s="120" t="s">
        <v>63</v>
      </c>
      <c r="H82" s="353">
        <v>367032.36111111112</v>
      </c>
      <c r="I82" s="354"/>
    </row>
    <row r="83" spans="1:13" x14ac:dyDescent="0.2">
      <c r="A83" s="308"/>
      <c r="H83" s="353"/>
    </row>
    <row r="84" spans="1:13" x14ac:dyDescent="0.2">
      <c r="A84" s="308"/>
      <c r="B84" s="120" t="s">
        <v>251</v>
      </c>
      <c r="H84" s="353">
        <v>0</v>
      </c>
    </row>
    <row r="85" spans="1:13" x14ac:dyDescent="0.2">
      <c r="A85" s="308"/>
      <c r="B85" s="33" t="s">
        <v>254</v>
      </c>
      <c r="H85" s="353">
        <v>8435000</v>
      </c>
    </row>
    <row r="86" spans="1:13" x14ac:dyDescent="0.2">
      <c r="A86" s="308"/>
      <c r="C86" s="120" t="s">
        <v>252</v>
      </c>
      <c r="H86" s="353" t="s">
        <v>431</v>
      </c>
    </row>
    <row r="87" spans="1:13" x14ac:dyDescent="0.2">
      <c r="A87" s="308"/>
      <c r="H87" s="353"/>
    </row>
    <row r="88" spans="1:13" x14ac:dyDescent="0.2">
      <c r="A88" s="308"/>
      <c r="C88" s="125" t="s">
        <v>64</v>
      </c>
      <c r="H88" s="353">
        <v>9095891.25</v>
      </c>
    </row>
    <row r="89" spans="1:13" ht="13.5" thickBot="1" x14ac:dyDescent="0.25">
      <c r="A89" s="355"/>
      <c r="B89" s="194"/>
      <c r="C89" s="194"/>
      <c r="D89" s="194"/>
      <c r="E89" s="194"/>
      <c r="F89" s="194"/>
      <c r="G89" s="194"/>
      <c r="H89" s="326"/>
    </row>
    <row r="90" spans="1:13" ht="13.5" thickBot="1" x14ac:dyDescent="0.25"/>
    <row r="91" spans="1:13" x14ac:dyDescent="0.2">
      <c r="A91" s="351" t="s">
        <v>377</v>
      </c>
      <c r="B91" s="190"/>
      <c r="C91" s="190"/>
      <c r="D91" s="190"/>
      <c r="E91" s="190"/>
      <c r="F91" s="356" t="s">
        <v>268</v>
      </c>
      <c r="G91" s="356" t="s">
        <v>269</v>
      </c>
      <c r="H91" s="356" t="s">
        <v>270</v>
      </c>
      <c r="I91" s="356" t="s">
        <v>271</v>
      </c>
      <c r="J91" s="356" t="s">
        <v>272</v>
      </c>
      <c r="K91" s="356" t="s">
        <v>273</v>
      </c>
      <c r="L91" s="356" t="s">
        <v>274</v>
      </c>
      <c r="M91" s="357" t="s">
        <v>275</v>
      </c>
    </row>
    <row r="92" spans="1:13" x14ac:dyDescent="0.2">
      <c r="A92" s="308"/>
      <c r="F92" s="358"/>
      <c r="G92" s="358"/>
      <c r="H92" s="358"/>
      <c r="I92" s="358"/>
      <c r="J92" s="358"/>
      <c r="K92" s="358"/>
      <c r="L92" s="358"/>
      <c r="M92" s="359"/>
    </row>
    <row r="93" spans="1:13" x14ac:dyDescent="0.2">
      <c r="A93" s="308"/>
      <c r="B93" s="120" t="s">
        <v>222</v>
      </c>
      <c r="F93" s="360">
        <v>0</v>
      </c>
      <c r="G93" s="360">
        <v>0</v>
      </c>
      <c r="H93" s="360">
        <v>0</v>
      </c>
      <c r="I93" s="360">
        <v>0</v>
      </c>
      <c r="J93" s="360">
        <v>0</v>
      </c>
      <c r="K93" s="360">
        <v>2197.125</v>
      </c>
      <c r="L93" s="360">
        <v>43777.777777777781</v>
      </c>
      <c r="M93" s="361">
        <v>23308.888888888891</v>
      </c>
    </row>
    <row r="94" spans="1:13" x14ac:dyDescent="0.2">
      <c r="A94" s="308"/>
      <c r="B94" s="120" t="s">
        <v>175</v>
      </c>
      <c r="F94" s="360">
        <v>0</v>
      </c>
      <c r="G94" s="360">
        <v>0</v>
      </c>
      <c r="H94" s="360">
        <v>0</v>
      </c>
      <c r="I94" s="360">
        <v>0</v>
      </c>
      <c r="J94" s="360">
        <v>0</v>
      </c>
      <c r="K94" s="360">
        <v>2025</v>
      </c>
      <c r="L94" s="360">
        <v>40000</v>
      </c>
      <c r="M94" s="361">
        <v>21462.5</v>
      </c>
    </row>
    <row r="95" spans="1:13" x14ac:dyDescent="0.2">
      <c r="A95" s="308"/>
      <c r="B95" s="120" t="s">
        <v>176</v>
      </c>
      <c r="F95" s="360">
        <v>0</v>
      </c>
      <c r="G95" s="360">
        <v>0</v>
      </c>
      <c r="H95" s="360">
        <v>0</v>
      </c>
      <c r="I95" s="360">
        <v>0</v>
      </c>
      <c r="J95" s="360">
        <v>0</v>
      </c>
      <c r="K95" s="360">
        <v>2025</v>
      </c>
      <c r="L95" s="360">
        <v>40000</v>
      </c>
      <c r="M95" s="361">
        <v>21462.5</v>
      </c>
    </row>
    <row r="96" spans="1:13" x14ac:dyDescent="0.2">
      <c r="A96" s="308"/>
      <c r="C96" s="120" t="s">
        <v>59</v>
      </c>
      <c r="F96" s="360" t="s">
        <v>431</v>
      </c>
      <c r="G96" s="360" t="s">
        <v>431</v>
      </c>
      <c r="H96" s="360" t="s">
        <v>431</v>
      </c>
      <c r="I96" s="360" t="s">
        <v>431</v>
      </c>
      <c r="J96" s="360" t="s">
        <v>431</v>
      </c>
      <c r="K96" s="360" t="s">
        <v>431</v>
      </c>
      <c r="L96" s="360" t="s">
        <v>431</v>
      </c>
      <c r="M96" s="361" t="s">
        <v>431</v>
      </c>
    </row>
    <row r="97" spans="1:13" x14ac:dyDescent="0.2">
      <c r="A97" s="308"/>
      <c r="F97" s="360"/>
      <c r="G97" s="360"/>
      <c r="H97" s="360"/>
      <c r="I97" s="360"/>
      <c r="J97" s="360"/>
      <c r="K97" s="360"/>
      <c r="L97" s="360"/>
      <c r="M97" s="361"/>
    </row>
    <row r="98" spans="1:13" x14ac:dyDescent="0.2">
      <c r="A98" s="308"/>
      <c r="B98" s="120" t="s">
        <v>127</v>
      </c>
      <c r="F98" s="360">
        <v>0</v>
      </c>
      <c r="G98" s="360">
        <v>0</v>
      </c>
      <c r="H98" s="360">
        <v>0</v>
      </c>
      <c r="I98" s="360">
        <v>0</v>
      </c>
      <c r="J98" s="360">
        <v>0</v>
      </c>
      <c r="K98" s="360">
        <v>172.125</v>
      </c>
      <c r="L98" s="360">
        <v>3777.777777777781</v>
      </c>
      <c r="M98" s="361">
        <v>1846.3888888888905</v>
      </c>
    </row>
    <row r="99" spans="1:13" x14ac:dyDescent="0.2">
      <c r="A99" s="308"/>
      <c r="B99" s="120" t="s">
        <v>61</v>
      </c>
      <c r="F99" s="360">
        <v>0</v>
      </c>
      <c r="G99" s="360">
        <v>0</v>
      </c>
      <c r="H99" s="360">
        <v>0</v>
      </c>
      <c r="I99" s="360">
        <v>0</v>
      </c>
      <c r="J99" s="360">
        <v>0</v>
      </c>
      <c r="K99" s="360">
        <v>0</v>
      </c>
      <c r="L99" s="360">
        <v>0</v>
      </c>
      <c r="M99" s="361">
        <v>0</v>
      </c>
    </row>
    <row r="100" spans="1:13" x14ac:dyDescent="0.2">
      <c r="A100" s="308"/>
      <c r="B100" s="120" t="s">
        <v>62</v>
      </c>
      <c r="F100" s="360">
        <v>0</v>
      </c>
      <c r="G100" s="360">
        <v>0</v>
      </c>
      <c r="H100" s="360">
        <v>0</v>
      </c>
      <c r="I100" s="360">
        <v>0</v>
      </c>
      <c r="J100" s="360">
        <v>0</v>
      </c>
      <c r="K100" s="360">
        <v>0</v>
      </c>
      <c r="L100" s="360">
        <v>0</v>
      </c>
      <c r="M100" s="361">
        <v>0</v>
      </c>
    </row>
    <row r="101" spans="1:13" x14ac:dyDescent="0.2">
      <c r="A101" s="308"/>
      <c r="C101" s="120" t="s">
        <v>63</v>
      </c>
      <c r="F101" s="360">
        <v>0</v>
      </c>
      <c r="G101" s="360">
        <v>0</v>
      </c>
      <c r="H101" s="360">
        <v>0</v>
      </c>
      <c r="I101" s="360">
        <v>0</v>
      </c>
      <c r="J101" s="360">
        <v>0</v>
      </c>
      <c r="K101" s="360">
        <v>172.125</v>
      </c>
      <c r="L101" s="360">
        <v>3777.777777777781</v>
      </c>
      <c r="M101" s="361">
        <v>1846.3888888888905</v>
      </c>
    </row>
    <row r="102" spans="1:13" x14ac:dyDescent="0.2">
      <c r="A102" s="308"/>
      <c r="F102" s="360"/>
      <c r="G102" s="360"/>
      <c r="H102" s="360"/>
      <c r="I102" s="360"/>
      <c r="J102" s="360"/>
      <c r="K102" s="360"/>
      <c r="L102" s="360"/>
      <c r="M102" s="361"/>
    </row>
    <row r="103" spans="1:13" x14ac:dyDescent="0.2">
      <c r="A103" s="308"/>
      <c r="B103" s="120" t="s">
        <v>251</v>
      </c>
      <c r="F103" s="360">
        <v>0</v>
      </c>
      <c r="G103" s="360">
        <v>0</v>
      </c>
      <c r="H103" s="360">
        <v>0</v>
      </c>
      <c r="I103" s="360">
        <v>0</v>
      </c>
      <c r="J103" s="360">
        <v>0</v>
      </c>
      <c r="K103" s="360">
        <v>0</v>
      </c>
      <c r="L103" s="360">
        <v>0</v>
      </c>
      <c r="M103" s="361">
        <v>0</v>
      </c>
    </row>
    <row r="104" spans="1:13" x14ac:dyDescent="0.2">
      <c r="A104" s="308"/>
      <c r="B104" s="33" t="s">
        <v>254</v>
      </c>
      <c r="F104" s="360">
        <v>0</v>
      </c>
      <c r="G104" s="360">
        <v>0</v>
      </c>
      <c r="H104" s="360">
        <v>0</v>
      </c>
      <c r="I104" s="360">
        <v>0</v>
      </c>
      <c r="J104" s="360">
        <v>0</v>
      </c>
      <c r="K104" s="360">
        <v>10000</v>
      </c>
      <c r="L104" s="360">
        <v>0</v>
      </c>
      <c r="M104" s="361">
        <v>90000</v>
      </c>
    </row>
    <row r="105" spans="1:13" x14ac:dyDescent="0.2">
      <c r="A105" s="308"/>
      <c r="C105" s="120" t="s">
        <v>252</v>
      </c>
      <c r="F105" s="360" t="s">
        <v>431</v>
      </c>
      <c r="G105" s="360" t="s">
        <v>431</v>
      </c>
      <c r="H105" s="360" t="s">
        <v>431</v>
      </c>
      <c r="I105" s="360" t="s">
        <v>431</v>
      </c>
      <c r="J105" s="360" t="s">
        <v>431</v>
      </c>
      <c r="K105" s="360" t="s">
        <v>431</v>
      </c>
      <c r="L105" s="360" t="s">
        <v>431</v>
      </c>
      <c r="M105" s="361" t="s">
        <v>431</v>
      </c>
    </row>
    <row r="106" spans="1:13" x14ac:dyDescent="0.2">
      <c r="A106" s="308"/>
      <c r="F106" s="360"/>
      <c r="G106" s="360"/>
      <c r="H106" s="360"/>
      <c r="I106" s="360"/>
      <c r="J106" s="360"/>
      <c r="K106" s="360"/>
      <c r="L106" s="360"/>
      <c r="M106" s="361"/>
    </row>
    <row r="107" spans="1:13" x14ac:dyDescent="0.2">
      <c r="A107" s="308"/>
      <c r="C107" s="125" t="s">
        <v>64</v>
      </c>
      <c r="F107" s="360">
        <v>0</v>
      </c>
      <c r="G107" s="360">
        <v>0</v>
      </c>
      <c r="H107" s="360">
        <v>0</v>
      </c>
      <c r="I107" s="360">
        <v>0</v>
      </c>
      <c r="J107" s="360">
        <v>0</v>
      </c>
      <c r="K107" s="360">
        <v>12025</v>
      </c>
      <c r="L107" s="360">
        <v>40000</v>
      </c>
      <c r="M107" s="361">
        <v>111462.5</v>
      </c>
    </row>
    <row r="108" spans="1:13" ht="13.5" thickBot="1" x14ac:dyDescent="0.25">
      <c r="A108" s="355"/>
      <c r="B108" s="194"/>
      <c r="C108" s="194"/>
      <c r="D108" s="194"/>
      <c r="E108" s="194"/>
      <c r="F108" s="362"/>
      <c r="G108" s="362"/>
      <c r="H108" s="362"/>
      <c r="I108" s="362"/>
      <c r="J108" s="362"/>
      <c r="K108" s="362"/>
      <c r="L108" s="362"/>
      <c r="M108" s="363"/>
    </row>
    <row r="109" spans="1:13" ht="13.5" thickBot="1" x14ac:dyDescent="0.25"/>
    <row r="110" spans="1:13" x14ac:dyDescent="0.2">
      <c r="A110" s="351" t="s">
        <v>377</v>
      </c>
      <c r="B110" s="190"/>
      <c r="C110" s="190"/>
      <c r="D110" s="190"/>
      <c r="E110" s="190"/>
      <c r="F110" s="356" t="s">
        <v>276</v>
      </c>
      <c r="G110" s="356" t="s">
        <v>277</v>
      </c>
      <c r="H110" s="356" t="s">
        <v>278</v>
      </c>
      <c r="I110" s="356" t="s">
        <v>279</v>
      </c>
      <c r="J110" s="356" t="s">
        <v>280</v>
      </c>
      <c r="K110" s="356" t="s">
        <v>281</v>
      </c>
      <c r="L110" s="357" t="s">
        <v>282</v>
      </c>
    </row>
    <row r="111" spans="1:13" x14ac:dyDescent="0.2">
      <c r="A111" s="308"/>
      <c r="F111" s="358"/>
      <c r="G111" s="358"/>
      <c r="H111" s="358"/>
      <c r="I111" s="358"/>
      <c r="J111" s="358"/>
      <c r="K111" s="358"/>
      <c r="L111" s="359"/>
    </row>
    <row r="112" spans="1:13" x14ac:dyDescent="0.2">
      <c r="A112" s="308"/>
      <c r="B112" s="120" t="s">
        <v>222</v>
      </c>
      <c r="F112" s="360">
        <v>22927.430555555555</v>
      </c>
      <c r="G112" s="360">
        <v>19428.125</v>
      </c>
      <c r="H112" s="360">
        <v>7860.5902777777774</v>
      </c>
      <c r="I112" s="360">
        <v>5689.53125</v>
      </c>
      <c r="J112" s="360">
        <v>3670.1388888888887</v>
      </c>
      <c r="K112" s="360">
        <v>6722.8125</v>
      </c>
      <c r="L112" s="361">
        <v>0</v>
      </c>
    </row>
    <row r="113" spans="1:12" x14ac:dyDescent="0.2">
      <c r="A113" s="308"/>
      <c r="B113" s="120" t="s">
        <v>175</v>
      </c>
      <c r="F113" s="360">
        <v>21109.375</v>
      </c>
      <c r="G113" s="360">
        <v>17887.5</v>
      </c>
      <c r="H113" s="360">
        <v>7243.75</v>
      </c>
      <c r="I113" s="360">
        <v>5240.625</v>
      </c>
      <c r="J113" s="360">
        <v>3375</v>
      </c>
      <c r="K113" s="360">
        <v>6186.25</v>
      </c>
      <c r="L113" s="361">
        <v>0</v>
      </c>
    </row>
    <row r="114" spans="1:12" x14ac:dyDescent="0.2">
      <c r="A114" s="308"/>
      <c r="B114" s="120" t="s">
        <v>176</v>
      </c>
      <c r="F114" s="360">
        <v>21109.375</v>
      </c>
      <c r="G114" s="360">
        <v>17887.5</v>
      </c>
      <c r="H114" s="360">
        <v>7243.75</v>
      </c>
      <c r="I114" s="360">
        <v>5240.625</v>
      </c>
      <c r="J114" s="360">
        <v>3375</v>
      </c>
      <c r="K114" s="360">
        <v>6186.25</v>
      </c>
      <c r="L114" s="361">
        <v>0</v>
      </c>
    </row>
    <row r="115" spans="1:12" x14ac:dyDescent="0.2">
      <c r="A115" s="308"/>
      <c r="C115" s="120" t="s">
        <v>59</v>
      </c>
      <c r="F115" s="360" t="s">
        <v>431</v>
      </c>
      <c r="G115" s="360" t="s">
        <v>431</v>
      </c>
      <c r="H115" s="360" t="s">
        <v>431</v>
      </c>
      <c r="I115" s="360" t="s">
        <v>431</v>
      </c>
      <c r="J115" s="360" t="s">
        <v>431</v>
      </c>
      <c r="K115" s="360" t="s">
        <v>431</v>
      </c>
      <c r="L115" s="361" t="s">
        <v>431</v>
      </c>
    </row>
    <row r="116" spans="1:12" x14ac:dyDescent="0.2">
      <c r="A116" s="308"/>
      <c r="F116" s="360"/>
      <c r="G116" s="360"/>
      <c r="H116" s="360"/>
      <c r="I116" s="360"/>
      <c r="J116" s="360"/>
      <c r="K116" s="360"/>
      <c r="L116" s="361"/>
    </row>
    <row r="117" spans="1:12" x14ac:dyDescent="0.2">
      <c r="A117" s="308"/>
      <c r="B117" s="120" t="s">
        <v>127</v>
      </c>
      <c r="F117" s="360">
        <v>1818.0555555555547</v>
      </c>
      <c r="G117" s="360">
        <v>1540.625</v>
      </c>
      <c r="H117" s="360">
        <v>616.84027777777737</v>
      </c>
      <c r="I117" s="360">
        <v>448.90625</v>
      </c>
      <c r="J117" s="360">
        <v>295.13888888888869</v>
      </c>
      <c r="K117" s="360">
        <v>536.5625</v>
      </c>
      <c r="L117" s="361">
        <v>0</v>
      </c>
    </row>
    <row r="118" spans="1:12" x14ac:dyDescent="0.2">
      <c r="A118" s="308"/>
      <c r="B118" s="120" t="s">
        <v>61</v>
      </c>
      <c r="F118" s="360">
        <v>0</v>
      </c>
      <c r="G118" s="360">
        <v>0</v>
      </c>
      <c r="H118" s="360">
        <v>0</v>
      </c>
      <c r="I118" s="360">
        <v>0</v>
      </c>
      <c r="J118" s="360">
        <v>0</v>
      </c>
      <c r="K118" s="360">
        <v>0</v>
      </c>
      <c r="L118" s="361">
        <v>0</v>
      </c>
    </row>
    <row r="119" spans="1:12" x14ac:dyDescent="0.2">
      <c r="A119" s="308"/>
      <c r="B119" s="120" t="s">
        <v>62</v>
      </c>
      <c r="F119" s="360">
        <v>0</v>
      </c>
      <c r="G119" s="360">
        <v>0</v>
      </c>
      <c r="H119" s="360">
        <v>0</v>
      </c>
      <c r="I119" s="360">
        <v>0</v>
      </c>
      <c r="J119" s="360">
        <v>0</v>
      </c>
      <c r="K119" s="360">
        <v>0</v>
      </c>
      <c r="L119" s="361">
        <v>0</v>
      </c>
    </row>
    <row r="120" spans="1:12" x14ac:dyDescent="0.2">
      <c r="A120" s="308"/>
      <c r="C120" s="120" t="s">
        <v>63</v>
      </c>
      <c r="F120" s="360">
        <v>1818.0555555555547</v>
      </c>
      <c r="G120" s="360">
        <v>1540.625</v>
      </c>
      <c r="H120" s="360">
        <v>616.84027777777737</v>
      </c>
      <c r="I120" s="360">
        <v>448.90625</v>
      </c>
      <c r="J120" s="360">
        <v>295.13888888888869</v>
      </c>
      <c r="K120" s="360">
        <v>536.5625</v>
      </c>
      <c r="L120" s="361">
        <v>0</v>
      </c>
    </row>
    <row r="121" spans="1:12" x14ac:dyDescent="0.2">
      <c r="A121" s="308"/>
      <c r="F121" s="360"/>
      <c r="G121" s="360"/>
      <c r="H121" s="360"/>
      <c r="I121" s="360"/>
      <c r="J121" s="360"/>
      <c r="K121" s="360"/>
      <c r="L121" s="361"/>
    </row>
    <row r="122" spans="1:12" x14ac:dyDescent="0.2">
      <c r="A122" s="308"/>
      <c r="B122" s="120" t="s">
        <v>251</v>
      </c>
      <c r="F122" s="360">
        <v>0</v>
      </c>
      <c r="G122" s="360">
        <v>0</v>
      </c>
      <c r="H122" s="360">
        <v>0</v>
      </c>
      <c r="I122" s="360">
        <v>0</v>
      </c>
      <c r="J122" s="360">
        <v>0</v>
      </c>
      <c r="K122" s="360">
        <v>0</v>
      </c>
      <c r="L122" s="361">
        <v>0</v>
      </c>
    </row>
    <row r="123" spans="1:12" x14ac:dyDescent="0.2">
      <c r="A123" s="308"/>
      <c r="B123" s="33" t="s">
        <v>254</v>
      </c>
      <c r="F123" s="360">
        <v>85000</v>
      </c>
      <c r="G123" s="360">
        <v>70000</v>
      </c>
      <c r="H123" s="360">
        <v>30000</v>
      </c>
      <c r="I123" s="360">
        <v>20000</v>
      </c>
      <c r="J123" s="360">
        <v>10000</v>
      </c>
      <c r="K123" s="360">
        <v>20000</v>
      </c>
      <c r="L123" s="361">
        <v>0</v>
      </c>
    </row>
    <row r="124" spans="1:12" x14ac:dyDescent="0.2">
      <c r="A124" s="308"/>
      <c r="C124" s="120" t="s">
        <v>252</v>
      </c>
      <c r="F124" s="360" t="s">
        <v>431</v>
      </c>
      <c r="G124" s="360" t="s">
        <v>431</v>
      </c>
      <c r="H124" s="360" t="s">
        <v>431</v>
      </c>
      <c r="I124" s="360" t="s">
        <v>431</v>
      </c>
      <c r="J124" s="360" t="s">
        <v>431</v>
      </c>
      <c r="K124" s="360" t="s">
        <v>431</v>
      </c>
      <c r="L124" s="361" t="s">
        <v>431</v>
      </c>
    </row>
    <row r="125" spans="1:12" x14ac:dyDescent="0.2">
      <c r="A125" s="308"/>
      <c r="F125" s="360"/>
      <c r="G125" s="360"/>
      <c r="H125" s="360"/>
      <c r="I125" s="360"/>
      <c r="J125" s="360"/>
      <c r="K125" s="360"/>
      <c r="L125" s="361"/>
    </row>
    <row r="126" spans="1:12" x14ac:dyDescent="0.2">
      <c r="A126" s="308"/>
      <c r="C126" s="125" t="s">
        <v>64</v>
      </c>
      <c r="F126" s="360">
        <v>106109.375</v>
      </c>
      <c r="G126" s="360">
        <v>87887.5</v>
      </c>
      <c r="H126" s="360">
        <v>37243.75</v>
      </c>
      <c r="I126" s="360">
        <v>25240.625</v>
      </c>
      <c r="J126" s="360">
        <v>13375</v>
      </c>
      <c r="K126" s="360">
        <v>26186.25</v>
      </c>
      <c r="L126" s="361">
        <v>0</v>
      </c>
    </row>
    <row r="127" spans="1:12" ht="13.5" thickBot="1" x14ac:dyDescent="0.25">
      <c r="A127" s="355"/>
      <c r="B127" s="194"/>
      <c r="C127" s="194"/>
      <c r="D127" s="194"/>
      <c r="E127" s="194"/>
      <c r="F127" s="362"/>
      <c r="G127" s="362"/>
      <c r="H127" s="362"/>
      <c r="I127" s="362"/>
      <c r="J127" s="362"/>
      <c r="K127" s="362"/>
      <c r="L127" s="363"/>
    </row>
    <row r="128" spans="1:12" ht="13.5" thickBot="1" x14ac:dyDescent="0.25"/>
    <row r="129" spans="1:11" x14ac:dyDescent="0.2">
      <c r="A129" s="351" t="s">
        <v>378</v>
      </c>
      <c r="B129" s="190"/>
      <c r="C129" s="190"/>
      <c r="D129" s="190"/>
      <c r="E129" s="190"/>
      <c r="F129" s="356" t="s">
        <v>298</v>
      </c>
      <c r="G129" s="356" t="s">
        <v>299</v>
      </c>
      <c r="H129" s="356" t="s">
        <v>300</v>
      </c>
      <c r="I129" s="356" t="s">
        <v>301</v>
      </c>
      <c r="J129" s="356" t="s">
        <v>302</v>
      </c>
      <c r="K129" s="357" t="s">
        <v>303</v>
      </c>
    </row>
    <row r="130" spans="1:11" x14ac:dyDescent="0.2">
      <c r="A130" s="308"/>
      <c r="F130" s="358"/>
      <c r="G130" s="358"/>
      <c r="H130" s="358"/>
      <c r="I130" s="358"/>
      <c r="J130" s="358"/>
      <c r="K130" s="359"/>
    </row>
    <row r="131" spans="1:11" x14ac:dyDescent="0.2">
      <c r="A131" s="308"/>
      <c r="B131" s="120" t="s">
        <v>222</v>
      </c>
      <c r="F131" s="360">
        <v>0</v>
      </c>
      <c r="G131" s="360">
        <v>0</v>
      </c>
      <c r="H131" s="360">
        <v>0</v>
      </c>
      <c r="I131" s="360">
        <v>0</v>
      </c>
      <c r="J131" s="360">
        <v>8304.4999999999982</v>
      </c>
      <c r="K131" s="361">
        <v>9956.9166666666661</v>
      </c>
    </row>
    <row r="132" spans="1:11" x14ac:dyDescent="0.2">
      <c r="A132" s="308"/>
      <c r="B132" s="120" t="s">
        <v>175</v>
      </c>
      <c r="F132" s="360">
        <v>0</v>
      </c>
      <c r="G132" s="360">
        <v>0</v>
      </c>
      <c r="H132" s="360">
        <v>0</v>
      </c>
      <c r="I132" s="360">
        <v>0</v>
      </c>
      <c r="J132" s="360">
        <v>7649.9999999999991</v>
      </c>
      <c r="K132" s="361">
        <v>9165</v>
      </c>
    </row>
    <row r="133" spans="1:11" x14ac:dyDescent="0.2">
      <c r="A133" s="308"/>
      <c r="B133" s="120" t="s">
        <v>176</v>
      </c>
      <c r="F133" s="360">
        <v>0</v>
      </c>
      <c r="G133" s="360">
        <v>0</v>
      </c>
      <c r="H133" s="360">
        <v>0</v>
      </c>
      <c r="I133" s="360">
        <v>0</v>
      </c>
      <c r="J133" s="360">
        <v>7649.9999999999991</v>
      </c>
      <c r="K133" s="361">
        <v>9165</v>
      </c>
    </row>
    <row r="134" spans="1:11" x14ac:dyDescent="0.2">
      <c r="A134" s="308"/>
      <c r="C134" s="120" t="s">
        <v>59</v>
      </c>
      <c r="F134" s="360" t="s">
        <v>431</v>
      </c>
      <c r="G134" s="360" t="s">
        <v>431</v>
      </c>
      <c r="H134" s="360" t="s">
        <v>431</v>
      </c>
      <c r="I134" s="360" t="s">
        <v>431</v>
      </c>
      <c r="J134" s="360" t="s">
        <v>431</v>
      </c>
      <c r="K134" s="361" t="s">
        <v>431</v>
      </c>
    </row>
    <row r="135" spans="1:11" x14ac:dyDescent="0.2">
      <c r="A135" s="308"/>
      <c r="F135" s="360"/>
      <c r="G135" s="360"/>
      <c r="H135" s="360"/>
      <c r="I135" s="360"/>
      <c r="J135" s="360"/>
      <c r="K135" s="361"/>
    </row>
    <row r="136" spans="1:11" x14ac:dyDescent="0.2">
      <c r="A136" s="308"/>
      <c r="B136" s="120" t="s">
        <v>127</v>
      </c>
      <c r="F136" s="360">
        <v>0</v>
      </c>
      <c r="G136" s="360">
        <v>0</v>
      </c>
      <c r="H136" s="360">
        <v>0</v>
      </c>
      <c r="I136" s="360">
        <v>0</v>
      </c>
      <c r="J136" s="360">
        <v>654.49999999999909</v>
      </c>
      <c r="K136" s="361">
        <v>791.91666666666606</v>
      </c>
    </row>
    <row r="137" spans="1:11" x14ac:dyDescent="0.2">
      <c r="A137" s="308"/>
      <c r="B137" s="120" t="s">
        <v>61</v>
      </c>
      <c r="F137" s="360">
        <v>0</v>
      </c>
      <c r="G137" s="360">
        <v>0</v>
      </c>
      <c r="H137" s="360">
        <v>0</v>
      </c>
      <c r="I137" s="360">
        <v>0</v>
      </c>
      <c r="J137" s="360">
        <v>0</v>
      </c>
      <c r="K137" s="361">
        <v>0</v>
      </c>
    </row>
    <row r="138" spans="1:11" x14ac:dyDescent="0.2">
      <c r="A138" s="308"/>
      <c r="B138" s="120" t="s">
        <v>62</v>
      </c>
      <c r="F138" s="360">
        <v>0</v>
      </c>
      <c r="G138" s="360">
        <v>0</v>
      </c>
      <c r="H138" s="360">
        <v>0</v>
      </c>
      <c r="I138" s="360">
        <v>0</v>
      </c>
      <c r="J138" s="360">
        <v>0</v>
      </c>
      <c r="K138" s="361">
        <v>0</v>
      </c>
    </row>
    <row r="139" spans="1:11" x14ac:dyDescent="0.2">
      <c r="A139" s="308"/>
      <c r="C139" s="120" t="s">
        <v>63</v>
      </c>
      <c r="F139" s="360">
        <v>0</v>
      </c>
      <c r="G139" s="360">
        <v>0</v>
      </c>
      <c r="H139" s="360">
        <v>0</v>
      </c>
      <c r="I139" s="360">
        <v>0</v>
      </c>
      <c r="J139" s="360">
        <v>654.49999999999909</v>
      </c>
      <c r="K139" s="361">
        <v>791.91666666666606</v>
      </c>
    </row>
    <row r="140" spans="1:11" x14ac:dyDescent="0.2">
      <c r="A140" s="308"/>
      <c r="F140" s="360"/>
      <c r="G140" s="360"/>
      <c r="H140" s="360"/>
      <c r="I140" s="360"/>
      <c r="J140" s="360"/>
      <c r="K140" s="361"/>
    </row>
    <row r="141" spans="1:11" x14ac:dyDescent="0.2">
      <c r="A141" s="308"/>
      <c r="B141" s="120" t="s">
        <v>251</v>
      </c>
      <c r="F141" s="360">
        <v>0</v>
      </c>
      <c r="G141" s="360">
        <v>0</v>
      </c>
      <c r="H141" s="360">
        <v>0</v>
      </c>
      <c r="I141" s="360">
        <v>0</v>
      </c>
      <c r="J141" s="360">
        <v>0</v>
      </c>
      <c r="K141" s="361">
        <v>0</v>
      </c>
    </row>
    <row r="142" spans="1:11" x14ac:dyDescent="0.2">
      <c r="A142" s="308"/>
      <c r="B142" s="33" t="s">
        <v>254</v>
      </c>
      <c r="F142" s="360">
        <v>0</v>
      </c>
      <c r="G142" s="360">
        <v>0</v>
      </c>
      <c r="H142" s="360">
        <v>0</v>
      </c>
      <c r="I142" s="360">
        <v>0</v>
      </c>
      <c r="J142" s="360">
        <v>40000</v>
      </c>
      <c r="K142" s="361">
        <v>40000</v>
      </c>
    </row>
    <row r="143" spans="1:11" x14ac:dyDescent="0.2">
      <c r="A143" s="308"/>
      <c r="C143" s="120" t="s">
        <v>252</v>
      </c>
      <c r="F143" s="360" t="s">
        <v>431</v>
      </c>
      <c r="G143" s="360" t="s">
        <v>431</v>
      </c>
      <c r="H143" s="360" t="s">
        <v>431</v>
      </c>
      <c r="I143" s="360" t="s">
        <v>431</v>
      </c>
      <c r="J143" s="360" t="s">
        <v>431</v>
      </c>
      <c r="K143" s="361" t="s">
        <v>431</v>
      </c>
    </row>
    <row r="144" spans="1:11" x14ac:dyDescent="0.2">
      <c r="A144" s="308"/>
      <c r="F144" s="360"/>
      <c r="G144" s="360"/>
      <c r="H144" s="360"/>
      <c r="I144" s="360"/>
      <c r="J144" s="360"/>
      <c r="K144" s="361"/>
    </row>
    <row r="145" spans="1:11" x14ac:dyDescent="0.2">
      <c r="A145" s="308"/>
      <c r="C145" s="125" t="s">
        <v>64</v>
      </c>
      <c r="F145" s="360">
        <v>0</v>
      </c>
      <c r="G145" s="360">
        <v>0</v>
      </c>
      <c r="H145" s="360">
        <v>0</v>
      </c>
      <c r="I145" s="360">
        <v>0</v>
      </c>
      <c r="J145" s="360">
        <v>47650</v>
      </c>
      <c r="K145" s="361">
        <v>49165</v>
      </c>
    </row>
    <row r="146" spans="1:11" ht="13.5" thickBot="1" x14ac:dyDescent="0.25">
      <c r="A146" s="355"/>
      <c r="B146" s="194"/>
      <c r="C146" s="194"/>
      <c r="D146" s="194"/>
      <c r="E146" s="194"/>
      <c r="F146" s="362"/>
      <c r="G146" s="362"/>
      <c r="H146" s="362"/>
      <c r="I146" s="362"/>
      <c r="J146" s="362"/>
      <c r="K146" s="363"/>
    </row>
    <row r="147" spans="1:11" ht="13.5" thickBot="1" x14ac:dyDescent="0.25"/>
    <row r="148" spans="1:11" x14ac:dyDescent="0.2">
      <c r="A148" s="351" t="s">
        <v>378</v>
      </c>
      <c r="B148" s="190"/>
      <c r="C148" s="190"/>
      <c r="D148" s="190"/>
      <c r="E148" s="190"/>
      <c r="F148" s="356" t="s">
        <v>304</v>
      </c>
      <c r="G148" s="356" t="s">
        <v>305</v>
      </c>
      <c r="H148" s="356" t="s">
        <v>306</v>
      </c>
      <c r="I148" s="356" t="s">
        <v>307</v>
      </c>
      <c r="J148" s="356" t="s">
        <v>308</v>
      </c>
      <c r="K148" s="357" t="s">
        <v>309</v>
      </c>
    </row>
    <row r="149" spans="1:11" x14ac:dyDescent="0.2">
      <c r="A149" s="308"/>
      <c r="F149" s="358"/>
      <c r="G149" s="358"/>
      <c r="H149" s="358"/>
      <c r="I149" s="358"/>
      <c r="J149" s="358"/>
      <c r="K149" s="359"/>
    </row>
    <row r="150" spans="1:11" x14ac:dyDescent="0.2">
      <c r="A150" s="308"/>
      <c r="B150" s="120" t="s">
        <v>222</v>
      </c>
      <c r="F150" s="360">
        <v>5638.2361111111113</v>
      </c>
      <c r="G150" s="360">
        <v>5774.0972222222226</v>
      </c>
      <c r="H150" s="360">
        <v>15349.458333333332</v>
      </c>
      <c r="I150" s="360">
        <v>17518.166666666668</v>
      </c>
      <c r="J150" s="360">
        <v>7291.375</v>
      </c>
      <c r="K150" s="361">
        <v>3911.1666666666665</v>
      </c>
    </row>
    <row r="151" spans="1:11" x14ac:dyDescent="0.2">
      <c r="A151" s="308"/>
      <c r="B151" s="120" t="s">
        <v>175</v>
      </c>
      <c r="F151" s="360">
        <v>5187.5</v>
      </c>
      <c r="G151" s="360">
        <v>5312.5</v>
      </c>
      <c r="H151" s="360">
        <v>14137.499999999998</v>
      </c>
      <c r="I151" s="360">
        <v>16131.25</v>
      </c>
      <c r="J151" s="360">
        <v>6711.25</v>
      </c>
      <c r="K151" s="361">
        <v>3603.75</v>
      </c>
    </row>
    <row r="152" spans="1:11" x14ac:dyDescent="0.2">
      <c r="A152" s="308"/>
      <c r="B152" s="120" t="s">
        <v>176</v>
      </c>
      <c r="F152" s="360">
        <v>5187.5</v>
      </c>
      <c r="G152" s="360">
        <v>5312.5</v>
      </c>
      <c r="H152" s="360">
        <v>14137.499999999998</v>
      </c>
      <c r="I152" s="360">
        <v>16131.25</v>
      </c>
      <c r="J152" s="360">
        <v>6711.25</v>
      </c>
      <c r="K152" s="361">
        <v>3603.75</v>
      </c>
    </row>
    <row r="153" spans="1:11" x14ac:dyDescent="0.2">
      <c r="A153" s="308"/>
      <c r="C153" s="120" t="s">
        <v>59</v>
      </c>
      <c r="F153" s="360" t="s">
        <v>431</v>
      </c>
      <c r="G153" s="360" t="s">
        <v>431</v>
      </c>
      <c r="H153" s="360" t="s">
        <v>431</v>
      </c>
      <c r="I153" s="360" t="s">
        <v>431</v>
      </c>
      <c r="J153" s="360" t="s">
        <v>431</v>
      </c>
      <c r="K153" s="361" t="s">
        <v>431</v>
      </c>
    </row>
    <row r="154" spans="1:11" x14ac:dyDescent="0.2">
      <c r="A154" s="308"/>
      <c r="F154" s="360"/>
      <c r="G154" s="360"/>
      <c r="H154" s="360"/>
      <c r="I154" s="360"/>
      <c r="J154" s="360"/>
      <c r="K154" s="361"/>
    </row>
    <row r="155" spans="1:11" x14ac:dyDescent="0.2">
      <c r="A155" s="308"/>
      <c r="B155" s="120" t="s">
        <v>127</v>
      </c>
      <c r="F155" s="360">
        <v>450.73611111111131</v>
      </c>
      <c r="G155" s="360">
        <v>461.59722222222263</v>
      </c>
      <c r="H155" s="360">
        <v>1211.9583333333339</v>
      </c>
      <c r="I155" s="360">
        <v>1386.9166666666679</v>
      </c>
      <c r="J155" s="360">
        <v>580.125</v>
      </c>
      <c r="K155" s="361">
        <v>307.41666666666652</v>
      </c>
    </row>
    <row r="156" spans="1:11" x14ac:dyDescent="0.2">
      <c r="A156" s="308"/>
      <c r="B156" s="120" t="s">
        <v>61</v>
      </c>
      <c r="F156" s="360">
        <v>0</v>
      </c>
      <c r="G156" s="360">
        <v>0</v>
      </c>
      <c r="H156" s="360">
        <v>0</v>
      </c>
      <c r="I156" s="360">
        <v>0</v>
      </c>
      <c r="J156" s="360">
        <v>0</v>
      </c>
      <c r="K156" s="361">
        <v>0</v>
      </c>
    </row>
    <row r="157" spans="1:11" x14ac:dyDescent="0.2">
      <c r="A157" s="308"/>
      <c r="B157" s="120" t="s">
        <v>62</v>
      </c>
      <c r="F157" s="360">
        <v>0</v>
      </c>
      <c r="G157" s="360">
        <v>0</v>
      </c>
      <c r="H157" s="360">
        <v>0</v>
      </c>
      <c r="I157" s="360">
        <v>0</v>
      </c>
      <c r="J157" s="360">
        <v>0</v>
      </c>
      <c r="K157" s="361">
        <v>0</v>
      </c>
    </row>
    <row r="158" spans="1:11" x14ac:dyDescent="0.2">
      <c r="A158" s="308"/>
      <c r="C158" s="120" t="s">
        <v>63</v>
      </c>
      <c r="F158" s="360">
        <v>450.73611111111131</v>
      </c>
      <c r="G158" s="360">
        <v>461.59722222222263</v>
      </c>
      <c r="H158" s="360">
        <v>1211.9583333333339</v>
      </c>
      <c r="I158" s="360">
        <v>1386.9166666666679</v>
      </c>
      <c r="J158" s="360">
        <v>580.125</v>
      </c>
      <c r="K158" s="361">
        <v>307.41666666666652</v>
      </c>
    </row>
    <row r="159" spans="1:11" x14ac:dyDescent="0.2">
      <c r="A159" s="308"/>
      <c r="F159" s="360"/>
      <c r="G159" s="360"/>
      <c r="H159" s="360"/>
      <c r="I159" s="360"/>
      <c r="J159" s="360"/>
      <c r="K159" s="361"/>
    </row>
    <row r="160" spans="1:11" x14ac:dyDescent="0.2">
      <c r="A160" s="308"/>
      <c r="B160" s="120" t="s">
        <v>251</v>
      </c>
      <c r="F160" s="360">
        <v>0</v>
      </c>
      <c r="G160" s="360">
        <v>0</v>
      </c>
      <c r="H160" s="360">
        <v>0</v>
      </c>
      <c r="I160" s="360">
        <v>0</v>
      </c>
      <c r="J160" s="360">
        <v>0</v>
      </c>
      <c r="K160" s="361">
        <v>0</v>
      </c>
    </row>
    <row r="161" spans="1:12" x14ac:dyDescent="0.2">
      <c r="A161" s="308"/>
      <c r="B161" s="33" t="s">
        <v>254</v>
      </c>
      <c r="F161" s="360">
        <v>20000</v>
      </c>
      <c r="G161" s="360">
        <v>20000</v>
      </c>
      <c r="H161" s="360">
        <v>60000</v>
      </c>
      <c r="I161" s="360">
        <v>65000</v>
      </c>
      <c r="J161" s="360">
        <v>25000</v>
      </c>
      <c r="K161" s="361">
        <v>15000</v>
      </c>
    </row>
    <row r="162" spans="1:12" x14ac:dyDescent="0.2">
      <c r="A162" s="308"/>
      <c r="C162" s="120" t="s">
        <v>252</v>
      </c>
      <c r="F162" s="360" t="s">
        <v>431</v>
      </c>
      <c r="G162" s="360" t="s">
        <v>431</v>
      </c>
      <c r="H162" s="360" t="s">
        <v>431</v>
      </c>
      <c r="I162" s="360" t="s">
        <v>431</v>
      </c>
      <c r="J162" s="360" t="s">
        <v>431</v>
      </c>
      <c r="K162" s="361" t="s">
        <v>431</v>
      </c>
    </row>
    <row r="163" spans="1:12" x14ac:dyDescent="0.2">
      <c r="A163" s="308"/>
      <c r="F163" s="360"/>
      <c r="G163" s="360"/>
      <c r="H163" s="360"/>
      <c r="I163" s="360"/>
      <c r="J163" s="360"/>
      <c r="K163" s="361"/>
    </row>
    <row r="164" spans="1:12" x14ac:dyDescent="0.2">
      <c r="A164" s="308"/>
      <c r="C164" s="125" t="s">
        <v>64</v>
      </c>
      <c r="F164" s="360">
        <v>25187.5</v>
      </c>
      <c r="G164" s="360">
        <v>25312.5</v>
      </c>
      <c r="H164" s="360">
        <v>74137.5</v>
      </c>
      <c r="I164" s="360">
        <v>81131.25</v>
      </c>
      <c r="J164" s="360">
        <v>31711.25</v>
      </c>
      <c r="K164" s="361">
        <v>18603.75</v>
      </c>
    </row>
    <row r="165" spans="1:12" ht="13.5" thickBot="1" x14ac:dyDescent="0.25">
      <c r="A165" s="355"/>
      <c r="B165" s="194"/>
      <c r="C165" s="194"/>
      <c r="D165" s="194"/>
      <c r="E165" s="194"/>
      <c r="F165" s="362"/>
      <c r="G165" s="362"/>
      <c r="H165" s="362"/>
      <c r="I165" s="362"/>
      <c r="J165" s="362"/>
      <c r="K165" s="363"/>
    </row>
    <row r="166" spans="1:12" ht="13.5" thickBot="1" x14ac:dyDescent="0.25"/>
    <row r="167" spans="1:12" x14ac:dyDescent="0.2">
      <c r="A167" s="351" t="s">
        <v>379</v>
      </c>
      <c r="B167" s="190"/>
      <c r="C167" s="190"/>
      <c r="D167" s="190"/>
      <c r="E167" s="190"/>
      <c r="F167" s="356" t="s">
        <v>330</v>
      </c>
      <c r="G167" s="356" t="s">
        <v>331</v>
      </c>
      <c r="H167" s="356" t="s">
        <v>332</v>
      </c>
      <c r="I167" s="356" t="s">
        <v>333</v>
      </c>
      <c r="J167" s="356" t="s">
        <v>334</v>
      </c>
      <c r="K167" s="356" t="s">
        <v>335</v>
      </c>
      <c r="L167" s="357" t="s">
        <v>336</v>
      </c>
    </row>
    <row r="168" spans="1:12" x14ac:dyDescent="0.2">
      <c r="A168" s="308"/>
      <c r="F168" s="358"/>
      <c r="G168" s="358"/>
      <c r="H168" s="358"/>
      <c r="I168" s="358"/>
      <c r="J168" s="358"/>
      <c r="K168" s="358"/>
      <c r="L168" s="359"/>
    </row>
    <row r="169" spans="1:12" x14ac:dyDescent="0.2">
      <c r="A169" s="308"/>
      <c r="B169" s="120" t="s">
        <v>222</v>
      </c>
      <c r="F169" s="360">
        <v>47881.944444444445</v>
      </c>
      <c r="G169" s="360">
        <v>56090.277777777781</v>
      </c>
      <c r="H169" s="360">
        <v>57458.333333333336</v>
      </c>
      <c r="I169" s="360">
        <v>58826.388888888891</v>
      </c>
      <c r="J169" s="360">
        <v>58826.388888888891</v>
      </c>
      <c r="K169" s="360">
        <v>62930.555555555555</v>
      </c>
      <c r="L169" s="361">
        <v>20913.75</v>
      </c>
    </row>
    <row r="170" spans="1:12" x14ac:dyDescent="0.2">
      <c r="A170" s="308"/>
      <c r="B170" s="120" t="s">
        <v>175</v>
      </c>
      <c r="F170" s="360">
        <v>43750</v>
      </c>
      <c r="G170" s="360">
        <v>51250</v>
      </c>
      <c r="H170" s="360">
        <v>52500</v>
      </c>
      <c r="I170" s="360">
        <v>53750</v>
      </c>
      <c r="J170" s="360">
        <v>53750</v>
      </c>
      <c r="K170" s="360">
        <v>57500</v>
      </c>
      <c r="L170" s="361">
        <v>19256.25</v>
      </c>
    </row>
    <row r="171" spans="1:12" x14ac:dyDescent="0.2">
      <c r="A171" s="308"/>
      <c r="B171" s="120" t="s">
        <v>176</v>
      </c>
      <c r="F171" s="360">
        <v>43750</v>
      </c>
      <c r="G171" s="360">
        <v>51250</v>
      </c>
      <c r="H171" s="360">
        <v>52500</v>
      </c>
      <c r="I171" s="360">
        <v>53750</v>
      </c>
      <c r="J171" s="360">
        <v>53750</v>
      </c>
      <c r="K171" s="360">
        <v>57500</v>
      </c>
      <c r="L171" s="361">
        <v>19256.25</v>
      </c>
    </row>
    <row r="172" spans="1:12" x14ac:dyDescent="0.2">
      <c r="A172" s="308"/>
      <c r="C172" s="120" t="s">
        <v>59</v>
      </c>
      <c r="F172" s="360" t="s">
        <v>431</v>
      </c>
      <c r="G172" s="360" t="s">
        <v>431</v>
      </c>
      <c r="H172" s="360" t="s">
        <v>431</v>
      </c>
      <c r="I172" s="360" t="s">
        <v>431</v>
      </c>
      <c r="J172" s="360" t="s">
        <v>431</v>
      </c>
      <c r="K172" s="360" t="s">
        <v>431</v>
      </c>
      <c r="L172" s="361" t="s">
        <v>431</v>
      </c>
    </row>
    <row r="173" spans="1:12" x14ac:dyDescent="0.2">
      <c r="A173" s="308"/>
      <c r="F173" s="360"/>
      <c r="G173" s="360"/>
      <c r="H173" s="360"/>
      <c r="I173" s="360"/>
      <c r="J173" s="360"/>
      <c r="K173" s="360"/>
      <c r="L173" s="361"/>
    </row>
    <row r="174" spans="1:12" x14ac:dyDescent="0.2">
      <c r="A174" s="308"/>
      <c r="B174" s="120" t="s">
        <v>127</v>
      </c>
      <c r="F174" s="360">
        <v>4131.9444444444453</v>
      </c>
      <c r="G174" s="360">
        <v>4840.277777777781</v>
      </c>
      <c r="H174" s="360">
        <v>4958.3333333333358</v>
      </c>
      <c r="I174" s="360">
        <v>5076.3888888888905</v>
      </c>
      <c r="J174" s="360">
        <v>5076.3888888888905</v>
      </c>
      <c r="K174" s="360">
        <v>5430.5555555555547</v>
      </c>
      <c r="L174" s="361">
        <v>1657.5</v>
      </c>
    </row>
    <row r="175" spans="1:12" x14ac:dyDescent="0.2">
      <c r="A175" s="308"/>
      <c r="B175" s="120" t="s">
        <v>61</v>
      </c>
      <c r="F175" s="360">
        <v>0</v>
      </c>
      <c r="G175" s="360">
        <v>0</v>
      </c>
      <c r="H175" s="360">
        <v>0</v>
      </c>
      <c r="I175" s="360">
        <v>0</v>
      </c>
      <c r="J175" s="360">
        <v>0</v>
      </c>
      <c r="K175" s="360">
        <v>0</v>
      </c>
      <c r="L175" s="361">
        <v>0</v>
      </c>
    </row>
    <row r="176" spans="1:12" x14ac:dyDescent="0.2">
      <c r="A176" s="308"/>
      <c r="B176" s="120" t="s">
        <v>62</v>
      </c>
      <c r="F176" s="360">
        <v>0</v>
      </c>
      <c r="G176" s="360">
        <v>0</v>
      </c>
      <c r="H176" s="360">
        <v>0</v>
      </c>
      <c r="I176" s="360">
        <v>0</v>
      </c>
      <c r="J176" s="360">
        <v>0</v>
      </c>
      <c r="K176" s="360">
        <v>0</v>
      </c>
      <c r="L176" s="361">
        <v>0</v>
      </c>
    </row>
    <row r="177" spans="1:12" x14ac:dyDescent="0.2">
      <c r="A177" s="308"/>
      <c r="C177" s="120" t="s">
        <v>63</v>
      </c>
      <c r="F177" s="360">
        <v>4131.9444444444453</v>
      </c>
      <c r="G177" s="360">
        <v>4840.277777777781</v>
      </c>
      <c r="H177" s="360">
        <v>4958.3333333333358</v>
      </c>
      <c r="I177" s="360">
        <v>5076.3888888888905</v>
      </c>
      <c r="J177" s="360">
        <v>5076.3888888888905</v>
      </c>
      <c r="K177" s="360">
        <v>5430.5555555555547</v>
      </c>
      <c r="L177" s="361">
        <v>1657.5</v>
      </c>
    </row>
    <row r="178" spans="1:12" x14ac:dyDescent="0.2">
      <c r="A178" s="308"/>
      <c r="F178" s="360"/>
      <c r="G178" s="360"/>
      <c r="H178" s="360"/>
      <c r="I178" s="360"/>
      <c r="J178" s="360"/>
      <c r="K178" s="360"/>
      <c r="L178" s="361"/>
    </row>
    <row r="179" spans="1:12" x14ac:dyDescent="0.2">
      <c r="A179" s="308"/>
      <c r="B179" s="120" t="s">
        <v>251</v>
      </c>
      <c r="F179" s="360">
        <v>0</v>
      </c>
      <c r="G179" s="360">
        <v>0</v>
      </c>
      <c r="H179" s="360">
        <v>0</v>
      </c>
      <c r="I179" s="360">
        <v>0</v>
      </c>
      <c r="J179" s="360">
        <v>0</v>
      </c>
      <c r="K179" s="360">
        <v>0</v>
      </c>
      <c r="L179" s="361">
        <v>0</v>
      </c>
    </row>
    <row r="180" spans="1:12" x14ac:dyDescent="0.2">
      <c r="A180" s="308"/>
      <c r="B180" s="33" t="s">
        <v>254</v>
      </c>
      <c r="F180" s="360">
        <v>0</v>
      </c>
      <c r="G180" s="360">
        <v>0</v>
      </c>
      <c r="H180" s="360">
        <v>0</v>
      </c>
      <c r="I180" s="360">
        <v>0</v>
      </c>
      <c r="J180" s="360">
        <v>0</v>
      </c>
      <c r="K180" s="360">
        <v>0</v>
      </c>
      <c r="L180" s="361">
        <v>105000</v>
      </c>
    </row>
    <row r="181" spans="1:12" x14ac:dyDescent="0.2">
      <c r="A181" s="308"/>
      <c r="C181" s="120" t="s">
        <v>252</v>
      </c>
      <c r="F181" s="360" t="s">
        <v>431</v>
      </c>
      <c r="G181" s="360" t="s">
        <v>431</v>
      </c>
      <c r="H181" s="360" t="s">
        <v>431</v>
      </c>
      <c r="I181" s="360" t="s">
        <v>431</v>
      </c>
      <c r="J181" s="360" t="s">
        <v>431</v>
      </c>
      <c r="K181" s="360" t="s">
        <v>431</v>
      </c>
      <c r="L181" s="361" t="s">
        <v>431</v>
      </c>
    </row>
    <row r="182" spans="1:12" x14ac:dyDescent="0.2">
      <c r="A182" s="308"/>
      <c r="F182" s="360"/>
      <c r="G182" s="360"/>
      <c r="H182" s="360"/>
      <c r="I182" s="360"/>
      <c r="J182" s="360"/>
      <c r="K182" s="360"/>
      <c r="L182" s="361"/>
    </row>
    <row r="183" spans="1:12" x14ac:dyDescent="0.2">
      <c r="A183" s="308"/>
      <c r="C183" s="125" t="s">
        <v>64</v>
      </c>
      <c r="F183" s="360">
        <v>43750</v>
      </c>
      <c r="G183" s="360">
        <v>51250</v>
      </c>
      <c r="H183" s="360">
        <v>52500</v>
      </c>
      <c r="I183" s="360">
        <v>53750</v>
      </c>
      <c r="J183" s="360">
        <v>53750</v>
      </c>
      <c r="K183" s="360">
        <v>57500</v>
      </c>
      <c r="L183" s="361">
        <v>124256.25</v>
      </c>
    </row>
    <row r="184" spans="1:12" ht="13.5" thickBot="1" x14ac:dyDescent="0.25">
      <c r="A184" s="355"/>
      <c r="B184" s="194"/>
      <c r="C184" s="194"/>
      <c r="D184" s="194"/>
      <c r="E184" s="194"/>
      <c r="F184" s="362"/>
      <c r="G184" s="362"/>
      <c r="H184" s="362"/>
      <c r="I184" s="362"/>
      <c r="J184" s="362"/>
      <c r="K184" s="362"/>
      <c r="L184" s="363"/>
    </row>
    <row r="185" spans="1:12" ht="13.5" thickBot="1" x14ac:dyDescent="0.25"/>
    <row r="186" spans="1:12" x14ac:dyDescent="0.2">
      <c r="A186" s="351" t="s">
        <v>379</v>
      </c>
      <c r="B186" s="190"/>
      <c r="C186" s="190"/>
      <c r="D186" s="190"/>
      <c r="E186" s="190"/>
      <c r="F186" s="356" t="s">
        <v>337</v>
      </c>
      <c r="G186" s="356" t="s">
        <v>338</v>
      </c>
      <c r="H186" s="356" t="s">
        <v>339</v>
      </c>
      <c r="I186" s="356" t="s">
        <v>340</v>
      </c>
      <c r="J186" s="356" t="s">
        <v>342</v>
      </c>
      <c r="K186" s="357" t="s">
        <v>341</v>
      </c>
    </row>
    <row r="187" spans="1:12" x14ac:dyDescent="0.2">
      <c r="A187" s="308"/>
      <c r="F187" s="358"/>
      <c r="G187" s="358"/>
      <c r="H187" s="358"/>
      <c r="I187" s="358"/>
      <c r="J187" s="358"/>
      <c r="K187" s="359"/>
    </row>
    <row r="188" spans="1:12" x14ac:dyDescent="0.2">
      <c r="A188" s="308"/>
      <c r="B188" s="120" t="s">
        <v>222</v>
      </c>
      <c r="F188" s="360">
        <v>20802.65625</v>
      </c>
      <c r="G188" s="360">
        <v>20527.986111111109</v>
      </c>
      <c r="H188" s="360">
        <v>20527.986111111109</v>
      </c>
      <c r="I188" s="360">
        <v>19666.111111111109</v>
      </c>
      <c r="J188" s="360">
        <v>18812.5</v>
      </c>
      <c r="K188" s="361">
        <v>21994.270833333332</v>
      </c>
    </row>
    <row r="189" spans="1:12" x14ac:dyDescent="0.2">
      <c r="A189" s="308"/>
      <c r="B189" s="120" t="s">
        <v>175</v>
      </c>
      <c r="F189" s="360">
        <v>19153.125</v>
      </c>
      <c r="G189" s="360">
        <v>18900</v>
      </c>
      <c r="H189" s="360">
        <v>18900</v>
      </c>
      <c r="I189" s="360">
        <v>18112.5</v>
      </c>
      <c r="J189" s="360">
        <v>17325</v>
      </c>
      <c r="K189" s="361">
        <v>20250</v>
      </c>
    </row>
    <row r="190" spans="1:12" x14ac:dyDescent="0.2">
      <c r="A190" s="308"/>
      <c r="B190" s="120" t="s">
        <v>176</v>
      </c>
      <c r="F190" s="360">
        <v>19153.125</v>
      </c>
      <c r="G190" s="360">
        <v>18900</v>
      </c>
      <c r="H190" s="360">
        <v>18900</v>
      </c>
      <c r="I190" s="360">
        <v>18112.5</v>
      </c>
      <c r="J190" s="360">
        <v>17325</v>
      </c>
      <c r="K190" s="361">
        <v>20250</v>
      </c>
    </row>
    <row r="191" spans="1:12" x14ac:dyDescent="0.2">
      <c r="A191" s="308"/>
      <c r="C191" s="120" t="s">
        <v>59</v>
      </c>
      <c r="F191" s="360" t="s">
        <v>431</v>
      </c>
      <c r="G191" s="360" t="s">
        <v>431</v>
      </c>
      <c r="H191" s="360" t="s">
        <v>431</v>
      </c>
      <c r="I191" s="360" t="s">
        <v>431</v>
      </c>
      <c r="J191" s="360" t="s">
        <v>431</v>
      </c>
      <c r="K191" s="361" t="s">
        <v>431</v>
      </c>
    </row>
    <row r="192" spans="1:12" x14ac:dyDescent="0.2">
      <c r="A192" s="308"/>
      <c r="F192" s="360"/>
      <c r="G192" s="360"/>
      <c r="H192" s="360"/>
      <c r="I192" s="360"/>
      <c r="J192" s="360"/>
      <c r="K192" s="361"/>
    </row>
    <row r="193" spans="1:12" x14ac:dyDescent="0.2">
      <c r="A193" s="308"/>
      <c r="B193" s="120" t="s">
        <v>127</v>
      </c>
      <c r="F193" s="360">
        <v>1649.53125</v>
      </c>
      <c r="G193" s="360">
        <v>1627.9861111111095</v>
      </c>
      <c r="H193" s="360">
        <v>1627.9861111111095</v>
      </c>
      <c r="I193" s="360">
        <v>1553.6111111111095</v>
      </c>
      <c r="J193" s="360">
        <v>1487.5</v>
      </c>
      <c r="K193" s="361">
        <v>1744.2708333333321</v>
      </c>
    </row>
    <row r="194" spans="1:12" x14ac:dyDescent="0.2">
      <c r="A194" s="308"/>
      <c r="B194" s="120" t="s">
        <v>61</v>
      </c>
      <c r="F194" s="360">
        <v>0</v>
      </c>
      <c r="G194" s="360">
        <v>0</v>
      </c>
      <c r="H194" s="360">
        <v>0</v>
      </c>
      <c r="I194" s="360">
        <v>0</v>
      </c>
      <c r="J194" s="360">
        <v>0</v>
      </c>
      <c r="K194" s="361">
        <v>0</v>
      </c>
    </row>
    <row r="195" spans="1:12" x14ac:dyDescent="0.2">
      <c r="A195" s="308"/>
      <c r="B195" s="120" t="s">
        <v>62</v>
      </c>
      <c r="F195" s="360">
        <v>0</v>
      </c>
      <c r="G195" s="360">
        <v>0</v>
      </c>
      <c r="H195" s="360">
        <v>0</v>
      </c>
      <c r="I195" s="360">
        <v>0</v>
      </c>
      <c r="J195" s="360">
        <v>0</v>
      </c>
      <c r="K195" s="361">
        <v>0</v>
      </c>
    </row>
    <row r="196" spans="1:12" x14ac:dyDescent="0.2">
      <c r="A196" s="308"/>
      <c r="C196" s="120" t="s">
        <v>63</v>
      </c>
      <c r="F196" s="360">
        <v>1649.53125</v>
      </c>
      <c r="G196" s="360">
        <v>1627.9861111111095</v>
      </c>
      <c r="H196" s="360">
        <v>1627.9861111111095</v>
      </c>
      <c r="I196" s="360">
        <v>1553.6111111111095</v>
      </c>
      <c r="J196" s="360">
        <v>1487.5</v>
      </c>
      <c r="K196" s="361">
        <v>1744.2708333333321</v>
      </c>
    </row>
    <row r="197" spans="1:12" x14ac:dyDescent="0.2">
      <c r="A197" s="308"/>
      <c r="F197" s="360"/>
      <c r="G197" s="360"/>
      <c r="H197" s="360"/>
      <c r="I197" s="360"/>
      <c r="J197" s="360"/>
      <c r="K197" s="361"/>
    </row>
    <row r="198" spans="1:12" x14ac:dyDescent="0.2">
      <c r="A198" s="308"/>
      <c r="B198" s="120" t="s">
        <v>251</v>
      </c>
      <c r="F198" s="360">
        <v>0</v>
      </c>
      <c r="G198" s="360">
        <v>0</v>
      </c>
      <c r="H198" s="360">
        <v>0</v>
      </c>
      <c r="I198" s="360">
        <v>0</v>
      </c>
      <c r="J198" s="360">
        <v>0</v>
      </c>
      <c r="K198" s="361">
        <v>0</v>
      </c>
    </row>
    <row r="199" spans="1:12" x14ac:dyDescent="0.2">
      <c r="A199" s="308"/>
      <c r="B199" s="33" t="s">
        <v>254</v>
      </c>
      <c r="F199" s="360">
        <v>100000</v>
      </c>
      <c r="G199" s="360">
        <v>95000</v>
      </c>
      <c r="H199" s="360">
        <v>95000</v>
      </c>
      <c r="I199" s="360">
        <v>95000</v>
      </c>
      <c r="J199" s="360">
        <v>90000</v>
      </c>
      <c r="K199" s="361">
        <v>95000</v>
      </c>
    </row>
    <row r="200" spans="1:12" x14ac:dyDescent="0.2">
      <c r="A200" s="308"/>
      <c r="C200" s="120" t="s">
        <v>252</v>
      </c>
      <c r="F200" s="360" t="s">
        <v>431</v>
      </c>
      <c r="G200" s="360" t="s">
        <v>431</v>
      </c>
      <c r="H200" s="360" t="s">
        <v>431</v>
      </c>
      <c r="I200" s="360" t="s">
        <v>431</v>
      </c>
      <c r="J200" s="360" t="s">
        <v>431</v>
      </c>
      <c r="K200" s="361" t="s">
        <v>431</v>
      </c>
    </row>
    <row r="201" spans="1:12" x14ac:dyDescent="0.2">
      <c r="A201" s="308"/>
      <c r="F201" s="360"/>
      <c r="G201" s="360"/>
      <c r="H201" s="360"/>
      <c r="I201" s="360"/>
      <c r="J201" s="360"/>
      <c r="K201" s="361"/>
    </row>
    <row r="202" spans="1:12" x14ac:dyDescent="0.2">
      <c r="A202" s="308"/>
      <c r="C202" s="125" t="s">
        <v>64</v>
      </c>
      <c r="F202" s="360">
        <v>119153.125</v>
      </c>
      <c r="G202" s="360">
        <v>113900</v>
      </c>
      <c r="H202" s="360">
        <v>113900</v>
      </c>
      <c r="I202" s="360">
        <v>113112.5</v>
      </c>
      <c r="J202" s="360">
        <v>107325</v>
      </c>
      <c r="K202" s="361">
        <v>115250</v>
      </c>
    </row>
    <row r="203" spans="1:12" ht="13.5" thickBot="1" x14ac:dyDescent="0.25">
      <c r="A203" s="355"/>
      <c r="B203" s="194"/>
      <c r="C203" s="194"/>
      <c r="D203" s="194"/>
      <c r="E203" s="194"/>
      <c r="F203" s="362"/>
      <c r="G203" s="362"/>
      <c r="H203" s="362"/>
      <c r="I203" s="362"/>
      <c r="J203" s="362"/>
      <c r="K203" s="363"/>
    </row>
    <row r="204" spans="1:12" ht="13.5" thickBot="1" x14ac:dyDescent="0.25"/>
    <row r="205" spans="1:12" x14ac:dyDescent="0.2">
      <c r="A205" s="351" t="s">
        <v>380</v>
      </c>
      <c r="B205" s="190"/>
      <c r="C205" s="190"/>
      <c r="D205" s="190"/>
      <c r="E205" s="190"/>
      <c r="F205" s="356" t="s">
        <v>363</v>
      </c>
      <c r="G205" s="356" t="s">
        <v>350</v>
      </c>
      <c r="H205" s="356" t="s">
        <v>351</v>
      </c>
      <c r="I205" s="356" t="s">
        <v>352</v>
      </c>
      <c r="J205" s="356" t="s">
        <v>353</v>
      </c>
      <c r="K205" s="356" t="s">
        <v>354</v>
      </c>
      <c r="L205" s="357" t="s">
        <v>355</v>
      </c>
    </row>
    <row r="206" spans="1:12" x14ac:dyDescent="0.2">
      <c r="A206" s="308"/>
      <c r="F206" s="358"/>
      <c r="G206" s="358"/>
      <c r="H206" s="358"/>
      <c r="I206" s="358"/>
      <c r="J206" s="358"/>
      <c r="K206" s="358"/>
      <c r="L206" s="359"/>
    </row>
    <row r="207" spans="1:12" x14ac:dyDescent="0.2">
      <c r="A207" s="308"/>
      <c r="B207" s="120" t="s">
        <v>222</v>
      </c>
      <c r="F207" s="360">
        <v>65666.666666666672</v>
      </c>
      <c r="G207" s="360">
        <v>86187.5</v>
      </c>
      <c r="H207" s="360">
        <v>91659.722222222219</v>
      </c>
      <c r="I207" s="360">
        <v>94395.833333333328</v>
      </c>
      <c r="J207" s="360">
        <v>101236.11111111111</v>
      </c>
      <c r="K207" s="360">
        <v>106708.33333333333</v>
      </c>
      <c r="L207" s="361">
        <v>56913.020833333336</v>
      </c>
    </row>
    <row r="208" spans="1:12" x14ac:dyDescent="0.2">
      <c r="A208" s="308"/>
      <c r="B208" s="120" t="s">
        <v>175</v>
      </c>
      <c r="F208" s="360">
        <v>60000</v>
      </c>
      <c r="G208" s="360">
        <v>78750</v>
      </c>
      <c r="H208" s="360">
        <v>83750</v>
      </c>
      <c r="I208" s="360">
        <v>86250</v>
      </c>
      <c r="J208" s="360">
        <v>92500</v>
      </c>
      <c r="K208" s="360">
        <v>97500</v>
      </c>
      <c r="L208" s="361">
        <v>52406.25</v>
      </c>
    </row>
    <row r="209" spans="1:12" x14ac:dyDescent="0.2">
      <c r="A209" s="308"/>
      <c r="B209" s="120" t="s">
        <v>176</v>
      </c>
      <c r="F209" s="360">
        <v>60000</v>
      </c>
      <c r="G209" s="360">
        <v>78750</v>
      </c>
      <c r="H209" s="360">
        <v>83750</v>
      </c>
      <c r="I209" s="360">
        <v>86250</v>
      </c>
      <c r="J209" s="360">
        <v>92500</v>
      </c>
      <c r="K209" s="360">
        <v>97500</v>
      </c>
      <c r="L209" s="361">
        <v>52406.25</v>
      </c>
    </row>
    <row r="210" spans="1:12" x14ac:dyDescent="0.2">
      <c r="A210" s="308"/>
      <c r="C210" s="120" t="s">
        <v>59</v>
      </c>
      <c r="F210" s="360" t="s">
        <v>431</v>
      </c>
      <c r="G210" s="360" t="s">
        <v>431</v>
      </c>
      <c r="H210" s="360" t="s">
        <v>431</v>
      </c>
      <c r="I210" s="360" t="s">
        <v>431</v>
      </c>
      <c r="J210" s="360" t="s">
        <v>431</v>
      </c>
      <c r="K210" s="360" t="s">
        <v>431</v>
      </c>
      <c r="L210" s="361" t="s">
        <v>431</v>
      </c>
    </row>
    <row r="211" spans="1:12" x14ac:dyDescent="0.2">
      <c r="A211" s="308"/>
      <c r="F211" s="360"/>
      <c r="G211" s="360"/>
      <c r="H211" s="360"/>
      <c r="I211" s="360"/>
      <c r="J211" s="360"/>
      <c r="K211" s="360"/>
      <c r="L211" s="361"/>
    </row>
    <row r="212" spans="1:12" x14ac:dyDescent="0.2">
      <c r="A212" s="308"/>
      <c r="B212" s="120" t="s">
        <v>127</v>
      </c>
      <c r="F212" s="360">
        <v>5666.6666666666715</v>
      </c>
      <c r="G212" s="360">
        <v>7437.5</v>
      </c>
      <c r="H212" s="360">
        <v>7909.722222222219</v>
      </c>
      <c r="I212" s="360">
        <v>8145.8333333333285</v>
      </c>
      <c r="J212" s="360">
        <v>8736.1111111111095</v>
      </c>
      <c r="K212" s="360">
        <v>9208.3333333333285</v>
      </c>
      <c r="L212" s="361">
        <v>4506.7708333333358</v>
      </c>
    </row>
    <row r="213" spans="1:12" x14ac:dyDescent="0.2">
      <c r="A213" s="308"/>
      <c r="B213" s="120" t="s">
        <v>61</v>
      </c>
      <c r="F213" s="360">
        <v>0</v>
      </c>
      <c r="G213" s="360">
        <v>0</v>
      </c>
      <c r="H213" s="360">
        <v>0</v>
      </c>
      <c r="I213" s="360">
        <v>0</v>
      </c>
      <c r="J213" s="360">
        <v>0</v>
      </c>
      <c r="K213" s="360">
        <v>0</v>
      </c>
      <c r="L213" s="361">
        <v>0</v>
      </c>
    </row>
    <row r="214" spans="1:12" x14ac:dyDescent="0.2">
      <c r="A214" s="308"/>
      <c r="B214" s="120" t="s">
        <v>62</v>
      </c>
      <c r="F214" s="360">
        <v>0</v>
      </c>
      <c r="G214" s="360">
        <v>0</v>
      </c>
      <c r="H214" s="360">
        <v>0</v>
      </c>
      <c r="I214" s="360">
        <v>0</v>
      </c>
      <c r="J214" s="360">
        <v>0</v>
      </c>
      <c r="K214" s="360">
        <v>0</v>
      </c>
      <c r="L214" s="361">
        <v>0</v>
      </c>
    </row>
    <row r="215" spans="1:12" x14ac:dyDescent="0.2">
      <c r="A215" s="308"/>
      <c r="C215" s="120" t="s">
        <v>63</v>
      </c>
      <c r="F215" s="360">
        <v>5666.6666666666715</v>
      </c>
      <c r="G215" s="360">
        <v>7437.5</v>
      </c>
      <c r="H215" s="360">
        <v>7909.722222222219</v>
      </c>
      <c r="I215" s="360">
        <v>8145.8333333333285</v>
      </c>
      <c r="J215" s="360">
        <v>8736.1111111111095</v>
      </c>
      <c r="K215" s="360">
        <v>9208.3333333333285</v>
      </c>
      <c r="L215" s="361">
        <v>4506.7708333333358</v>
      </c>
    </row>
    <row r="216" spans="1:12" x14ac:dyDescent="0.2">
      <c r="A216" s="308"/>
      <c r="F216" s="360"/>
      <c r="G216" s="360"/>
      <c r="H216" s="360"/>
      <c r="I216" s="360"/>
      <c r="J216" s="360"/>
      <c r="K216" s="360"/>
      <c r="L216" s="361"/>
    </row>
    <row r="217" spans="1:12" x14ac:dyDescent="0.2">
      <c r="A217" s="308"/>
      <c r="B217" s="120" t="s">
        <v>251</v>
      </c>
      <c r="F217" s="360">
        <v>0</v>
      </c>
      <c r="G217" s="360">
        <v>0</v>
      </c>
      <c r="H217" s="360">
        <v>0</v>
      </c>
      <c r="I217" s="360">
        <v>0</v>
      </c>
      <c r="J217" s="360">
        <v>0</v>
      </c>
      <c r="K217" s="360">
        <v>0</v>
      </c>
      <c r="L217" s="361">
        <v>0</v>
      </c>
    </row>
    <row r="218" spans="1:12" x14ac:dyDescent="0.2">
      <c r="A218" s="308"/>
      <c r="B218" s="33" t="s">
        <v>254</v>
      </c>
      <c r="F218" s="360">
        <v>0</v>
      </c>
      <c r="G218" s="360">
        <v>0</v>
      </c>
      <c r="H218" s="360">
        <v>0</v>
      </c>
      <c r="I218" s="360">
        <v>0</v>
      </c>
      <c r="J218" s="360">
        <v>0</v>
      </c>
      <c r="K218" s="360">
        <v>0</v>
      </c>
      <c r="L218" s="361">
        <v>250000</v>
      </c>
    </row>
    <row r="219" spans="1:12" x14ac:dyDescent="0.2">
      <c r="A219" s="308"/>
      <c r="C219" s="120" t="s">
        <v>252</v>
      </c>
      <c r="F219" s="360" t="s">
        <v>431</v>
      </c>
      <c r="G219" s="360" t="s">
        <v>431</v>
      </c>
      <c r="H219" s="360" t="s">
        <v>431</v>
      </c>
      <c r="I219" s="360" t="s">
        <v>431</v>
      </c>
      <c r="J219" s="360" t="s">
        <v>431</v>
      </c>
      <c r="K219" s="360" t="s">
        <v>431</v>
      </c>
      <c r="L219" s="361" t="s">
        <v>431</v>
      </c>
    </row>
    <row r="220" spans="1:12" x14ac:dyDescent="0.2">
      <c r="A220" s="308"/>
      <c r="F220" s="360"/>
      <c r="G220" s="360"/>
      <c r="H220" s="360"/>
      <c r="I220" s="360"/>
      <c r="J220" s="360"/>
      <c r="K220" s="360"/>
      <c r="L220" s="361"/>
    </row>
    <row r="221" spans="1:12" x14ac:dyDescent="0.2">
      <c r="A221" s="308"/>
      <c r="C221" s="125" t="s">
        <v>64</v>
      </c>
      <c r="F221" s="360">
        <v>60000</v>
      </c>
      <c r="G221" s="360">
        <v>78750</v>
      </c>
      <c r="H221" s="360">
        <v>83750</v>
      </c>
      <c r="I221" s="360">
        <v>86250</v>
      </c>
      <c r="J221" s="360">
        <v>92500</v>
      </c>
      <c r="K221" s="360">
        <v>97500</v>
      </c>
      <c r="L221" s="361">
        <v>302406.25</v>
      </c>
    </row>
    <row r="222" spans="1:12" ht="13.5" thickBot="1" x14ac:dyDescent="0.25">
      <c r="A222" s="355"/>
      <c r="B222" s="194"/>
      <c r="C222" s="194"/>
      <c r="D222" s="194"/>
      <c r="E222" s="194"/>
      <c r="F222" s="362"/>
      <c r="G222" s="362"/>
      <c r="H222" s="362"/>
      <c r="I222" s="362"/>
      <c r="J222" s="362"/>
      <c r="K222" s="362"/>
      <c r="L222" s="363"/>
    </row>
    <row r="223" spans="1:12" ht="13.5" thickBot="1" x14ac:dyDescent="0.25"/>
    <row r="224" spans="1:12" x14ac:dyDescent="0.2">
      <c r="A224" s="351" t="s">
        <v>380</v>
      </c>
      <c r="B224" s="190"/>
      <c r="C224" s="190"/>
      <c r="D224" s="190"/>
      <c r="E224" s="190"/>
      <c r="F224" s="356" t="s">
        <v>356</v>
      </c>
      <c r="G224" s="356" t="s">
        <v>357</v>
      </c>
      <c r="H224" s="356" t="s">
        <v>358</v>
      </c>
      <c r="I224" s="356" t="s">
        <v>359</v>
      </c>
      <c r="J224" s="356" t="s">
        <v>360</v>
      </c>
      <c r="K224" s="357"/>
    </row>
    <row r="225" spans="1:11" x14ac:dyDescent="0.2">
      <c r="A225" s="308"/>
      <c r="F225" s="358"/>
      <c r="G225" s="358"/>
      <c r="H225" s="358"/>
      <c r="I225" s="358"/>
      <c r="J225" s="358"/>
      <c r="K225" s="359"/>
    </row>
    <row r="226" spans="1:11" x14ac:dyDescent="0.2">
      <c r="A226" s="308"/>
      <c r="B226" s="120" t="s">
        <v>222</v>
      </c>
      <c r="F226" s="360">
        <v>60816.666666666664</v>
      </c>
      <c r="G226" s="360">
        <v>60816.666666666664</v>
      </c>
      <c r="H226" s="360">
        <v>54953.888888888891</v>
      </c>
      <c r="I226" s="360">
        <v>47677.777777777781</v>
      </c>
      <c r="J226" s="360">
        <v>38331.666666666664</v>
      </c>
      <c r="K226" s="361"/>
    </row>
    <row r="227" spans="1:11" x14ac:dyDescent="0.2">
      <c r="A227" s="308"/>
      <c r="B227" s="120" t="s">
        <v>175</v>
      </c>
      <c r="F227" s="360">
        <v>56000</v>
      </c>
      <c r="G227" s="360">
        <v>56000</v>
      </c>
      <c r="H227" s="360">
        <v>50600</v>
      </c>
      <c r="I227" s="360">
        <v>43900</v>
      </c>
      <c r="J227" s="360">
        <v>35300</v>
      </c>
      <c r="K227" s="361"/>
    </row>
    <row r="228" spans="1:11" x14ac:dyDescent="0.2">
      <c r="A228" s="308"/>
      <c r="B228" s="120" t="s">
        <v>176</v>
      </c>
      <c r="F228" s="360">
        <v>56000</v>
      </c>
      <c r="G228" s="360">
        <v>56000</v>
      </c>
      <c r="H228" s="360">
        <v>50600</v>
      </c>
      <c r="I228" s="360">
        <v>43900</v>
      </c>
      <c r="J228" s="360">
        <v>35300</v>
      </c>
      <c r="K228" s="361"/>
    </row>
    <row r="229" spans="1:11" x14ac:dyDescent="0.2">
      <c r="A229" s="308"/>
      <c r="C229" s="120" t="s">
        <v>59</v>
      </c>
      <c r="F229" s="360" t="s">
        <v>431</v>
      </c>
      <c r="G229" s="360" t="s">
        <v>431</v>
      </c>
      <c r="H229" s="360" t="s">
        <v>431</v>
      </c>
      <c r="I229" s="360" t="s">
        <v>431</v>
      </c>
      <c r="J229" s="360" t="s">
        <v>431</v>
      </c>
      <c r="K229" s="361"/>
    </row>
    <row r="230" spans="1:11" x14ac:dyDescent="0.2">
      <c r="A230" s="308"/>
      <c r="F230" s="360"/>
      <c r="G230" s="360"/>
      <c r="H230" s="360"/>
      <c r="I230" s="360"/>
      <c r="J230" s="360"/>
      <c r="K230" s="361"/>
    </row>
    <row r="231" spans="1:11" x14ac:dyDescent="0.2">
      <c r="A231" s="308"/>
      <c r="B231" s="120" t="s">
        <v>127</v>
      </c>
      <c r="F231" s="360">
        <v>4816.6666666666642</v>
      </c>
      <c r="G231" s="360">
        <v>4816.6666666666642</v>
      </c>
      <c r="H231" s="360">
        <v>4353.8888888888905</v>
      </c>
      <c r="I231" s="360">
        <v>3777.777777777781</v>
      </c>
      <c r="J231" s="360">
        <v>3031.6666666666642</v>
      </c>
      <c r="K231" s="361"/>
    </row>
    <row r="232" spans="1:11" x14ac:dyDescent="0.2">
      <c r="A232" s="308"/>
      <c r="B232" s="120" t="s">
        <v>61</v>
      </c>
      <c r="F232" s="360">
        <v>0</v>
      </c>
      <c r="G232" s="360">
        <v>0</v>
      </c>
      <c r="H232" s="360">
        <v>0</v>
      </c>
      <c r="I232" s="360">
        <v>0</v>
      </c>
      <c r="J232" s="360">
        <v>0</v>
      </c>
      <c r="K232" s="361"/>
    </row>
    <row r="233" spans="1:11" x14ac:dyDescent="0.2">
      <c r="A233" s="308"/>
      <c r="B233" s="120" t="s">
        <v>62</v>
      </c>
      <c r="F233" s="360">
        <v>0</v>
      </c>
      <c r="G233" s="360">
        <v>0</v>
      </c>
      <c r="H233" s="360">
        <v>0</v>
      </c>
      <c r="I233" s="360">
        <v>0</v>
      </c>
      <c r="J233" s="360">
        <v>0</v>
      </c>
      <c r="K233" s="361"/>
    </row>
    <row r="234" spans="1:11" x14ac:dyDescent="0.2">
      <c r="A234" s="308"/>
      <c r="C234" s="120" t="s">
        <v>63</v>
      </c>
      <c r="F234" s="360">
        <v>4816.6666666666642</v>
      </c>
      <c r="G234" s="360">
        <v>4816.6666666666642</v>
      </c>
      <c r="H234" s="360">
        <v>4353.8888888888905</v>
      </c>
      <c r="I234" s="360">
        <v>3777.777777777781</v>
      </c>
      <c r="J234" s="360">
        <v>3031.6666666666642</v>
      </c>
      <c r="K234" s="361"/>
    </row>
    <row r="235" spans="1:11" x14ac:dyDescent="0.2">
      <c r="A235" s="308"/>
      <c r="F235" s="360"/>
      <c r="G235" s="360"/>
      <c r="H235" s="360"/>
      <c r="I235" s="360"/>
      <c r="J235" s="360"/>
      <c r="K235" s="361"/>
    </row>
    <row r="236" spans="1:11" x14ac:dyDescent="0.2">
      <c r="A236" s="308"/>
      <c r="B236" s="120" t="s">
        <v>251</v>
      </c>
      <c r="F236" s="360">
        <v>0</v>
      </c>
      <c r="G236" s="360">
        <v>0</v>
      </c>
      <c r="H236" s="360">
        <v>0</v>
      </c>
      <c r="I236" s="360">
        <v>0</v>
      </c>
      <c r="J236" s="360">
        <v>0</v>
      </c>
      <c r="K236" s="361"/>
    </row>
    <row r="237" spans="1:11" x14ac:dyDescent="0.2">
      <c r="A237" s="308"/>
      <c r="B237" s="33" t="s">
        <v>254</v>
      </c>
      <c r="F237" s="360">
        <v>250000</v>
      </c>
      <c r="G237" s="360">
        <v>250000</v>
      </c>
      <c r="H237" s="360">
        <v>225000</v>
      </c>
      <c r="I237" s="360">
        <v>195000</v>
      </c>
      <c r="J237" s="360">
        <v>160000</v>
      </c>
      <c r="K237" s="361"/>
    </row>
    <row r="238" spans="1:11" x14ac:dyDescent="0.2">
      <c r="A238" s="308"/>
      <c r="C238" s="120" t="s">
        <v>252</v>
      </c>
      <c r="F238" s="360" t="s">
        <v>431</v>
      </c>
      <c r="G238" s="360" t="s">
        <v>431</v>
      </c>
      <c r="H238" s="360" t="s">
        <v>431</v>
      </c>
      <c r="I238" s="360" t="s">
        <v>431</v>
      </c>
      <c r="J238" s="360" t="s">
        <v>431</v>
      </c>
      <c r="K238" s="361"/>
    </row>
    <row r="239" spans="1:11" x14ac:dyDescent="0.2">
      <c r="A239" s="308"/>
      <c r="F239" s="360"/>
      <c r="G239" s="360"/>
      <c r="H239" s="360"/>
      <c r="I239" s="360"/>
      <c r="J239" s="360"/>
      <c r="K239" s="361"/>
    </row>
    <row r="240" spans="1:11" x14ac:dyDescent="0.2">
      <c r="A240" s="308"/>
      <c r="C240" s="125" t="s">
        <v>64</v>
      </c>
      <c r="F240" s="360">
        <v>306000</v>
      </c>
      <c r="G240" s="360">
        <v>306000</v>
      </c>
      <c r="H240" s="360">
        <v>275600</v>
      </c>
      <c r="I240" s="360">
        <v>238900</v>
      </c>
      <c r="J240" s="360">
        <v>195300</v>
      </c>
      <c r="K240" s="361"/>
    </row>
    <row r="241" spans="1:11" ht="13.5" thickBot="1" x14ac:dyDescent="0.25">
      <c r="A241" s="355"/>
      <c r="B241" s="194"/>
      <c r="C241" s="194"/>
      <c r="D241" s="194"/>
      <c r="E241" s="194"/>
      <c r="F241" s="362"/>
      <c r="G241" s="362"/>
      <c r="H241" s="362"/>
      <c r="I241" s="362"/>
      <c r="J241" s="362"/>
      <c r="K241" s="363"/>
    </row>
    <row r="242" spans="1:11" ht="13.5" thickBot="1" x14ac:dyDescent="0.25"/>
    <row r="243" spans="1:11" x14ac:dyDescent="0.2">
      <c r="A243" s="351" t="s">
        <v>381</v>
      </c>
      <c r="B243" s="190"/>
      <c r="C243" s="190"/>
      <c r="D243" s="190"/>
      <c r="E243" s="190"/>
      <c r="F243" s="364" t="s">
        <v>361</v>
      </c>
    </row>
    <row r="244" spans="1:11" x14ac:dyDescent="0.2">
      <c r="A244" s="308"/>
      <c r="F244" s="359"/>
    </row>
    <row r="245" spans="1:11" x14ac:dyDescent="0.2">
      <c r="A245" s="308"/>
      <c r="B245" s="120" t="s">
        <v>222</v>
      </c>
      <c r="F245" s="361">
        <v>199462.5</v>
      </c>
    </row>
    <row r="246" spans="1:11" x14ac:dyDescent="0.2">
      <c r="A246" s="308"/>
      <c r="B246" s="120" t="s">
        <v>175</v>
      </c>
      <c r="F246" s="361">
        <v>182250</v>
      </c>
    </row>
    <row r="247" spans="1:11" x14ac:dyDescent="0.2">
      <c r="A247" s="308"/>
      <c r="B247" s="120" t="s">
        <v>176</v>
      </c>
      <c r="F247" s="361">
        <v>182250</v>
      </c>
    </row>
    <row r="248" spans="1:11" x14ac:dyDescent="0.2">
      <c r="A248" s="308"/>
      <c r="C248" s="120" t="s">
        <v>59</v>
      </c>
      <c r="F248" s="361" t="s">
        <v>431</v>
      </c>
    </row>
    <row r="249" spans="1:11" x14ac:dyDescent="0.2">
      <c r="A249" s="308"/>
      <c r="F249" s="361"/>
    </row>
    <row r="250" spans="1:11" x14ac:dyDescent="0.2">
      <c r="A250" s="308"/>
      <c r="B250" s="120" t="s">
        <v>127</v>
      </c>
      <c r="F250" s="361">
        <v>17212.5</v>
      </c>
    </row>
    <row r="251" spans="1:11" x14ac:dyDescent="0.2">
      <c r="A251" s="308"/>
      <c r="B251" s="120" t="s">
        <v>61</v>
      </c>
      <c r="F251" s="361">
        <v>0</v>
      </c>
    </row>
    <row r="252" spans="1:11" x14ac:dyDescent="0.2">
      <c r="A252" s="308"/>
      <c r="B252" s="120" t="s">
        <v>62</v>
      </c>
      <c r="F252" s="361">
        <v>0</v>
      </c>
    </row>
    <row r="253" spans="1:11" x14ac:dyDescent="0.2">
      <c r="A253" s="308"/>
      <c r="C253" s="120" t="s">
        <v>63</v>
      </c>
      <c r="F253" s="361">
        <v>17212.5</v>
      </c>
    </row>
    <row r="254" spans="1:11" x14ac:dyDescent="0.2">
      <c r="A254" s="308"/>
      <c r="F254" s="361"/>
    </row>
    <row r="255" spans="1:11" x14ac:dyDescent="0.2">
      <c r="A255" s="308"/>
      <c r="B255" s="120" t="s">
        <v>251</v>
      </c>
      <c r="F255" s="361">
        <v>0</v>
      </c>
    </row>
    <row r="256" spans="1:11" x14ac:dyDescent="0.2">
      <c r="A256" s="308"/>
      <c r="B256" s="33" t="s">
        <v>254</v>
      </c>
      <c r="F256" s="361">
        <v>0</v>
      </c>
    </row>
    <row r="257" spans="1:12" x14ac:dyDescent="0.2">
      <c r="A257" s="308"/>
      <c r="C257" s="120" t="s">
        <v>252</v>
      </c>
      <c r="F257" s="361" t="s">
        <v>431</v>
      </c>
    </row>
    <row r="258" spans="1:12" x14ac:dyDescent="0.2">
      <c r="A258" s="308"/>
      <c r="F258" s="361"/>
    </row>
    <row r="259" spans="1:12" x14ac:dyDescent="0.2">
      <c r="A259" s="308"/>
      <c r="C259" s="125" t="s">
        <v>64</v>
      </c>
      <c r="F259" s="361">
        <v>182250</v>
      </c>
    </row>
    <row r="260" spans="1:12" ht="13.5" thickBot="1" x14ac:dyDescent="0.25">
      <c r="A260" s="355"/>
      <c r="B260" s="194"/>
      <c r="C260" s="194"/>
      <c r="D260" s="194"/>
      <c r="E260" s="194"/>
      <c r="F260" s="363"/>
    </row>
    <row r="261" spans="1:12" ht="13.5" thickBot="1" x14ac:dyDescent="0.25"/>
    <row r="262" spans="1:12" x14ac:dyDescent="0.2">
      <c r="A262" s="351" t="s">
        <v>400</v>
      </c>
      <c r="B262" s="190"/>
      <c r="C262" s="190"/>
      <c r="D262" s="190"/>
      <c r="E262" s="190"/>
      <c r="F262" s="356" t="s">
        <v>386</v>
      </c>
      <c r="G262" s="356" t="s">
        <v>387</v>
      </c>
      <c r="H262" s="356" t="s">
        <v>388</v>
      </c>
      <c r="I262" s="356" t="s">
        <v>389</v>
      </c>
      <c r="J262" s="356" t="s">
        <v>390</v>
      </c>
      <c r="K262" s="356" t="s">
        <v>391</v>
      </c>
      <c r="L262" s="357" t="s">
        <v>392</v>
      </c>
    </row>
    <row r="263" spans="1:12" x14ac:dyDescent="0.2">
      <c r="A263" s="308"/>
      <c r="F263" s="358"/>
      <c r="G263" s="358"/>
      <c r="H263" s="358"/>
      <c r="I263" s="358"/>
      <c r="J263" s="358"/>
      <c r="K263" s="358"/>
      <c r="L263" s="359"/>
    </row>
    <row r="264" spans="1:12" x14ac:dyDescent="0.2">
      <c r="A264" s="308"/>
      <c r="B264" s="120" t="s">
        <v>222</v>
      </c>
      <c r="F264" s="360">
        <v>36527.083333333336</v>
      </c>
      <c r="G264" s="360">
        <v>57458.333333333336</v>
      </c>
      <c r="H264" s="360">
        <v>63204.166666666664</v>
      </c>
      <c r="I264" s="360">
        <v>65666.666666666672</v>
      </c>
      <c r="J264" s="360">
        <v>75243.055555555562</v>
      </c>
      <c r="K264" s="360">
        <v>79347.222222222219</v>
      </c>
      <c r="L264" s="361">
        <v>58560.868055555547</v>
      </c>
    </row>
    <row r="265" spans="1:12" x14ac:dyDescent="0.2">
      <c r="A265" s="308"/>
      <c r="B265" s="120" t="s">
        <v>175</v>
      </c>
      <c r="F265" s="360">
        <v>33375</v>
      </c>
      <c r="G265" s="360">
        <v>52500</v>
      </c>
      <c r="H265" s="360">
        <v>57750</v>
      </c>
      <c r="I265" s="360">
        <v>60000</v>
      </c>
      <c r="J265" s="360">
        <v>68750</v>
      </c>
      <c r="K265" s="360">
        <v>72500</v>
      </c>
      <c r="L265" s="361">
        <v>53921.874999999993</v>
      </c>
    </row>
    <row r="266" spans="1:12" x14ac:dyDescent="0.2">
      <c r="A266" s="308"/>
      <c r="B266" s="120" t="s">
        <v>176</v>
      </c>
      <c r="F266" s="360">
        <v>33375</v>
      </c>
      <c r="G266" s="360">
        <v>52500</v>
      </c>
      <c r="H266" s="360">
        <v>57750</v>
      </c>
      <c r="I266" s="360">
        <v>60000</v>
      </c>
      <c r="J266" s="360">
        <v>68750</v>
      </c>
      <c r="K266" s="360">
        <v>72500</v>
      </c>
      <c r="L266" s="361">
        <v>53921.874999999993</v>
      </c>
    </row>
    <row r="267" spans="1:12" x14ac:dyDescent="0.2">
      <c r="A267" s="308"/>
      <c r="C267" s="120" t="s">
        <v>59</v>
      </c>
      <c r="F267" s="360" t="s">
        <v>431</v>
      </c>
      <c r="G267" s="360" t="s">
        <v>431</v>
      </c>
      <c r="H267" s="360" t="s">
        <v>431</v>
      </c>
      <c r="I267" s="360" t="s">
        <v>431</v>
      </c>
      <c r="J267" s="360" t="s">
        <v>431</v>
      </c>
      <c r="K267" s="360" t="s">
        <v>431</v>
      </c>
      <c r="L267" s="361" t="s">
        <v>431</v>
      </c>
    </row>
    <row r="268" spans="1:12" x14ac:dyDescent="0.2">
      <c r="A268" s="308"/>
      <c r="F268" s="360"/>
      <c r="G268" s="360"/>
      <c r="H268" s="360"/>
      <c r="I268" s="360"/>
      <c r="J268" s="360"/>
      <c r="K268" s="360"/>
      <c r="L268" s="361"/>
    </row>
    <row r="269" spans="1:12" x14ac:dyDescent="0.2">
      <c r="A269" s="308"/>
      <c r="B269" s="120" t="s">
        <v>127</v>
      </c>
      <c r="F269" s="360">
        <v>3152.0833333333358</v>
      </c>
      <c r="G269" s="360">
        <v>4958.3333333333358</v>
      </c>
      <c r="H269" s="360">
        <v>5454.1666666666642</v>
      </c>
      <c r="I269" s="360">
        <v>5666.6666666666715</v>
      </c>
      <c r="J269" s="360">
        <v>6493.055555555562</v>
      </c>
      <c r="K269" s="360">
        <v>6847.222222222219</v>
      </c>
      <c r="L269" s="361">
        <v>4638.9930555555547</v>
      </c>
    </row>
    <row r="270" spans="1:12" x14ac:dyDescent="0.2">
      <c r="A270" s="308"/>
      <c r="B270" s="120" t="s">
        <v>61</v>
      </c>
      <c r="F270" s="360">
        <v>0</v>
      </c>
      <c r="G270" s="360">
        <v>0</v>
      </c>
      <c r="H270" s="360">
        <v>0</v>
      </c>
      <c r="I270" s="360">
        <v>0</v>
      </c>
      <c r="J270" s="360">
        <v>0</v>
      </c>
      <c r="K270" s="360">
        <v>0</v>
      </c>
      <c r="L270" s="361">
        <v>0</v>
      </c>
    </row>
    <row r="271" spans="1:12" x14ac:dyDescent="0.2">
      <c r="A271" s="308"/>
      <c r="B271" s="120" t="s">
        <v>62</v>
      </c>
      <c r="F271" s="360">
        <v>0</v>
      </c>
      <c r="G271" s="360">
        <v>0</v>
      </c>
      <c r="H271" s="360">
        <v>0</v>
      </c>
      <c r="I271" s="360">
        <v>0</v>
      </c>
      <c r="J271" s="360">
        <v>0</v>
      </c>
      <c r="K271" s="360">
        <v>0</v>
      </c>
      <c r="L271" s="361">
        <v>0</v>
      </c>
    </row>
    <row r="272" spans="1:12" x14ac:dyDescent="0.2">
      <c r="A272" s="308"/>
      <c r="C272" s="120" t="s">
        <v>63</v>
      </c>
      <c r="F272" s="360">
        <v>3152.0833333333358</v>
      </c>
      <c r="G272" s="360">
        <v>4958.3333333333358</v>
      </c>
      <c r="H272" s="360">
        <v>5454.1666666666642</v>
      </c>
      <c r="I272" s="360">
        <v>5666.6666666666715</v>
      </c>
      <c r="J272" s="360">
        <v>6493.055555555562</v>
      </c>
      <c r="K272" s="360">
        <v>6847.222222222219</v>
      </c>
      <c r="L272" s="361">
        <v>4638.9930555555547</v>
      </c>
    </row>
    <row r="273" spans="1:12" x14ac:dyDescent="0.2">
      <c r="A273" s="308"/>
      <c r="F273" s="360"/>
      <c r="G273" s="360"/>
      <c r="H273" s="360"/>
      <c r="I273" s="360"/>
      <c r="J273" s="360"/>
      <c r="K273" s="360"/>
      <c r="L273" s="361"/>
    </row>
    <row r="274" spans="1:12" x14ac:dyDescent="0.2">
      <c r="A274" s="308"/>
      <c r="B274" s="120" t="s">
        <v>251</v>
      </c>
      <c r="F274" s="360">
        <v>0</v>
      </c>
      <c r="G274" s="360">
        <v>0</v>
      </c>
      <c r="H274" s="360">
        <v>0</v>
      </c>
      <c r="I274" s="360">
        <v>0</v>
      </c>
      <c r="J274" s="360">
        <v>0</v>
      </c>
      <c r="K274" s="360">
        <v>0</v>
      </c>
      <c r="L274" s="361">
        <v>0</v>
      </c>
    </row>
    <row r="275" spans="1:12" x14ac:dyDescent="0.2">
      <c r="A275" s="308"/>
      <c r="B275" s="33" t="s">
        <v>254</v>
      </c>
      <c r="F275" s="360">
        <v>0</v>
      </c>
      <c r="G275" s="360">
        <v>0</v>
      </c>
      <c r="H275" s="360">
        <v>0</v>
      </c>
      <c r="I275" s="360">
        <v>0</v>
      </c>
      <c r="J275" s="360">
        <v>0</v>
      </c>
      <c r="K275" s="360">
        <v>0</v>
      </c>
      <c r="L275" s="361">
        <v>265000</v>
      </c>
    </row>
    <row r="276" spans="1:12" x14ac:dyDescent="0.2">
      <c r="A276" s="308"/>
      <c r="C276" s="120" t="s">
        <v>252</v>
      </c>
      <c r="F276" s="360" t="s">
        <v>431</v>
      </c>
      <c r="G276" s="360" t="s">
        <v>431</v>
      </c>
      <c r="H276" s="360" t="s">
        <v>431</v>
      </c>
      <c r="I276" s="360" t="s">
        <v>431</v>
      </c>
      <c r="J276" s="360" t="s">
        <v>431</v>
      </c>
      <c r="K276" s="360" t="s">
        <v>431</v>
      </c>
      <c r="L276" s="361" t="s">
        <v>431</v>
      </c>
    </row>
    <row r="277" spans="1:12" x14ac:dyDescent="0.2">
      <c r="A277" s="308"/>
      <c r="F277" s="360"/>
      <c r="G277" s="360"/>
      <c r="H277" s="360"/>
      <c r="I277" s="360"/>
      <c r="J277" s="360"/>
      <c r="K277" s="360"/>
      <c r="L277" s="361"/>
    </row>
    <row r="278" spans="1:12" x14ac:dyDescent="0.2">
      <c r="A278" s="308"/>
      <c r="C278" s="125" t="s">
        <v>64</v>
      </c>
      <c r="F278" s="360">
        <v>33375</v>
      </c>
      <c r="G278" s="360">
        <v>52500</v>
      </c>
      <c r="H278" s="360">
        <v>57750</v>
      </c>
      <c r="I278" s="360">
        <v>60000</v>
      </c>
      <c r="J278" s="360">
        <v>68750</v>
      </c>
      <c r="K278" s="360">
        <v>72500</v>
      </c>
      <c r="L278" s="361">
        <v>318921.875</v>
      </c>
    </row>
    <row r="279" spans="1:12" ht="13.5" thickBot="1" x14ac:dyDescent="0.25">
      <c r="A279" s="355"/>
      <c r="B279" s="194"/>
      <c r="C279" s="194"/>
      <c r="D279" s="194"/>
      <c r="E279" s="194"/>
      <c r="F279" s="362"/>
      <c r="G279" s="362"/>
      <c r="H279" s="362"/>
      <c r="I279" s="362"/>
      <c r="J279" s="362"/>
      <c r="K279" s="362"/>
      <c r="L279" s="363"/>
    </row>
    <row r="280" spans="1:12" ht="13.5" thickBot="1" x14ac:dyDescent="0.25"/>
    <row r="281" spans="1:12" x14ac:dyDescent="0.2">
      <c r="A281" s="351" t="s">
        <v>400</v>
      </c>
      <c r="B281" s="190"/>
      <c r="C281" s="190"/>
      <c r="D281" s="190"/>
      <c r="E281" s="190"/>
      <c r="F281" s="356" t="s">
        <v>393</v>
      </c>
      <c r="G281" s="356" t="s">
        <v>394</v>
      </c>
      <c r="H281" s="356" t="s">
        <v>395</v>
      </c>
      <c r="I281" s="356" t="s">
        <v>396</v>
      </c>
      <c r="J281" s="356" t="s">
        <v>397</v>
      </c>
      <c r="K281" s="357"/>
    </row>
    <row r="282" spans="1:12" x14ac:dyDescent="0.2">
      <c r="A282" s="308"/>
      <c r="F282" s="358"/>
      <c r="G282" s="358"/>
      <c r="H282" s="358"/>
      <c r="I282" s="358"/>
      <c r="J282" s="358"/>
      <c r="K282" s="359"/>
    </row>
    <row r="283" spans="1:12" x14ac:dyDescent="0.2">
      <c r="A283" s="308"/>
      <c r="B283" s="120" t="s">
        <v>222</v>
      </c>
      <c r="F283" s="360">
        <v>61494.791666666664</v>
      </c>
      <c r="G283" s="360">
        <v>53540.555555555555</v>
      </c>
      <c r="H283" s="360">
        <v>56476.666666666664</v>
      </c>
      <c r="I283" s="360">
        <v>50176.111111111109</v>
      </c>
      <c r="J283" s="360">
        <v>49957.222222222219</v>
      </c>
      <c r="K283" s="361"/>
    </row>
    <row r="284" spans="1:12" x14ac:dyDescent="0.2">
      <c r="A284" s="308"/>
      <c r="B284" s="120" t="s">
        <v>175</v>
      </c>
      <c r="F284" s="360">
        <v>56625</v>
      </c>
      <c r="G284" s="360">
        <v>49300</v>
      </c>
      <c r="H284" s="360">
        <v>52000</v>
      </c>
      <c r="I284" s="360">
        <v>46200</v>
      </c>
      <c r="J284" s="360">
        <v>46000</v>
      </c>
      <c r="K284" s="361"/>
    </row>
    <row r="285" spans="1:12" x14ac:dyDescent="0.2">
      <c r="A285" s="308"/>
      <c r="B285" s="120" t="s">
        <v>176</v>
      </c>
      <c r="F285" s="360">
        <v>56625</v>
      </c>
      <c r="G285" s="360">
        <v>49300</v>
      </c>
      <c r="H285" s="360">
        <v>52000</v>
      </c>
      <c r="I285" s="360">
        <v>46200</v>
      </c>
      <c r="J285" s="360">
        <v>46000</v>
      </c>
      <c r="K285" s="361"/>
    </row>
    <row r="286" spans="1:12" x14ac:dyDescent="0.2">
      <c r="A286" s="308"/>
      <c r="C286" s="120" t="s">
        <v>59</v>
      </c>
      <c r="F286" s="360" t="s">
        <v>431</v>
      </c>
      <c r="G286" s="360" t="s">
        <v>431</v>
      </c>
      <c r="H286" s="360" t="s">
        <v>431</v>
      </c>
      <c r="I286" s="360" t="s">
        <v>431</v>
      </c>
      <c r="J286" s="360" t="s">
        <v>431</v>
      </c>
      <c r="K286" s="361"/>
    </row>
    <row r="287" spans="1:12" x14ac:dyDescent="0.2">
      <c r="A287" s="308"/>
      <c r="F287" s="360"/>
      <c r="G287" s="360"/>
      <c r="H287" s="360"/>
      <c r="I287" s="360"/>
      <c r="J287" s="360"/>
      <c r="K287" s="361"/>
    </row>
    <row r="288" spans="1:12" x14ac:dyDescent="0.2">
      <c r="A288" s="308"/>
      <c r="B288" s="120" t="s">
        <v>127</v>
      </c>
      <c r="F288" s="360">
        <v>4869.7916666666642</v>
      </c>
      <c r="G288" s="360">
        <v>4240.5555555555547</v>
      </c>
      <c r="H288" s="360">
        <v>4476.6666666666642</v>
      </c>
      <c r="I288" s="360">
        <v>3976.1111111111095</v>
      </c>
      <c r="J288" s="360">
        <v>3957.222222222219</v>
      </c>
      <c r="K288" s="361"/>
    </row>
    <row r="289" spans="1:11" x14ac:dyDescent="0.2">
      <c r="A289" s="308"/>
      <c r="B289" s="120" t="s">
        <v>61</v>
      </c>
      <c r="F289" s="360">
        <v>0</v>
      </c>
      <c r="G289" s="360">
        <v>0</v>
      </c>
      <c r="H289" s="360">
        <v>0</v>
      </c>
      <c r="I289" s="360">
        <v>0</v>
      </c>
      <c r="J289" s="360">
        <v>0</v>
      </c>
      <c r="K289" s="361"/>
    </row>
    <row r="290" spans="1:11" x14ac:dyDescent="0.2">
      <c r="A290" s="308"/>
      <c r="B290" s="120" t="s">
        <v>62</v>
      </c>
      <c r="F290" s="360">
        <v>0</v>
      </c>
      <c r="G290" s="360">
        <v>0</v>
      </c>
      <c r="H290" s="360">
        <v>0</v>
      </c>
      <c r="I290" s="360">
        <v>0</v>
      </c>
      <c r="J290" s="360">
        <v>0</v>
      </c>
      <c r="K290" s="361"/>
    </row>
    <row r="291" spans="1:11" x14ac:dyDescent="0.2">
      <c r="A291" s="308"/>
      <c r="C291" s="120" t="s">
        <v>63</v>
      </c>
      <c r="F291" s="360">
        <v>4869.7916666666642</v>
      </c>
      <c r="G291" s="360">
        <v>4240.5555555555547</v>
      </c>
      <c r="H291" s="360">
        <v>4476.6666666666642</v>
      </c>
      <c r="I291" s="360">
        <v>3976.1111111111095</v>
      </c>
      <c r="J291" s="360">
        <v>3957.222222222219</v>
      </c>
      <c r="K291" s="361"/>
    </row>
    <row r="292" spans="1:11" x14ac:dyDescent="0.2">
      <c r="A292" s="308"/>
      <c r="F292" s="360"/>
      <c r="G292" s="360"/>
      <c r="H292" s="360"/>
      <c r="I292" s="360"/>
      <c r="J292" s="360"/>
      <c r="K292" s="361"/>
    </row>
    <row r="293" spans="1:11" x14ac:dyDescent="0.2">
      <c r="A293" s="308"/>
      <c r="B293" s="120" t="s">
        <v>251</v>
      </c>
      <c r="F293" s="360">
        <v>0</v>
      </c>
      <c r="G293" s="360">
        <v>0</v>
      </c>
      <c r="H293" s="360">
        <v>0</v>
      </c>
      <c r="I293" s="360">
        <v>0</v>
      </c>
      <c r="J293" s="360">
        <v>0</v>
      </c>
      <c r="K293" s="361"/>
    </row>
    <row r="294" spans="1:11" x14ac:dyDescent="0.2">
      <c r="A294" s="308"/>
      <c r="B294" s="33" t="s">
        <v>254</v>
      </c>
      <c r="F294" s="360">
        <v>270000</v>
      </c>
      <c r="G294" s="360">
        <v>220000</v>
      </c>
      <c r="H294" s="360">
        <v>230000</v>
      </c>
      <c r="I294" s="360">
        <v>205000</v>
      </c>
      <c r="J294" s="360">
        <v>205000</v>
      </c>
      <c r="K294" s="361"/>
    </row>
    <row r="295" spans="1:11" x14ac:dyDescent="0.2">
      <c r="A295" s="308"/>
      <c r="C295" s="120" t="s">
        <v>252</v>
      </c>
      <c r="F295" s="360" t="s">
        <v>431</v>
      </c>
      <c r="G295" s="360" t="s">
        <v>431</v>
      </c>
      <c r="H295" s="360" t="s">
        <v>431</v>
      </c>
      <c r="I295" s="360" t="s">
        <v>431</v>
      </c>
      <c r="J295" s="360" t="s">
        <v>431</v>
      </c>
      <c r="K295" s="361"/>
    </row>
    <row r="296" spans="1:11" x14ac:dyDescent="0.2">
      <c r="A296" s="308"/>
      <c r="F296" s="360"/>
      <c r="G296" s="360"/>
      <c r="H296" s="360"/>
      <c r="I296" s="360"/>
      <c r="J296" s="360"/>
      <c r="K296" s="361"/>
    </row>
    <row r="297" spans="1:11" x14ac:dyDescent="0.2">
      <c r="A297" s="308"/>
      <c r="C297" s="125" t="s">
        <v>64</v>
      </c>
      <c r="F297" s="360">
        <v>326625</v>
      </c>
      <c r="G297" s="360">
        <v>269300</v>
      </c>
      <c r="H297" s="360">
        <v>282000</v>
      </c>
      <c r="I297" s="360">
        <v>251200</v>
      </c>
      <c r="J297" s="360">
        <v>251000</v>
      </c>
      <c r="K297" s="361"/>
    </row>
    <row r="298" spans="1:11" ht="13.5" thickBot="1" x14ac:dyDescent="0.25">
      <c r="A298" s="355"/>
      <c r="B298" s="194"/>
      <c r="C298" s="194"/>
      <c r="D298" s="194"/>
      <c r="E298" s="194"/>
      <c r="F298" s="362"/>
      <c r="G298" s="362"/>
      <c r="H298" s="362"/>
      <c r="I298" s="362"/>
      <c r="J298" s="362"/>
      <c r="K298" s="363"/>
    </row>
    <row r="299" spans="1:11" ht="13.5" thickBot="1" x14ac:dyDescent="0.25"/>
    <row r="300" spans="1:11" x14ac:dyDescent="0.2">
      <c r="A300" s="351" t="s">
        <v>401</v>
      </c>
      <c r="B300" s="190"/>
      <c r="C300" s="190"/>
      <c r="D300" s="190"/>
      <c r="E300" s="190"/>
      <c r="F300" s="364" t="s">
        <v>399</v>
      </c>
    </row>
    <row r="301" spans="1:11" x14ac:dyDescent="0.2">
      <c r="A301" s="308"/>
      <c r="F301" s="359"/>
    </row>
    <row r="302" spans="1:11" x14ac:dyDescent="0.2">
      <c r="A302" s="308"/>
      <c r="B302" s="120" t="s">
        <v>222</v>
      </c>
      <c r="F302" s="361">
        <v>107734.375</v>
      </c>
    </row>
    <row r="303" spans="1:11" x14ac:dyDescent="0.2">
      <c r="A303" s="308"/>
      <c r="B303" s="120" t="s">
        <v>175</v>
      </c>
      <c r="F303" s="361">
        <v>98437.5</v>
      </c>
    </row>
    <row r="304" spans="1:11" x14ac:dyDescent="0.2">
      <c r="A304" s="308"/>
      <c r="B304" s="120" t="s">
        <v>176</v>
      </c>
      <c r="F304" s="361">
        <v>98437.5</v>
      </c>
    </row>
    <row r="305" spans="1:12" x14ac:dyDescent="0.2">
      <c r="A305" s="308"/>
      <c r="C305" s="120" t="s">
        <v>59</v>
      </c>
      <c r="F305" s="361" t="s">
        <v>431</v>
      </c>
    </row>
    <row r="306" spans="1:12" x14ac:dyDescent="0.2">
      <c r="A306" s="308"/>
      <c r="F306" s="361"/>
    </row>
    <row r="307" spans="1:12" x14ac:dyDescent="0.2">
      <c r="A307" s="308"/>
      <c r="B307" s="120" t="s">
        <v>127</v>
      </c>
      <c r="F307" s="361">
        <v>9296.875</v>
      </c>
    </row>
    <row r="308" spans="1:12" x14ac:dyDescent="0.2">
      <c r="A308" s="308"/>
      <c r="B308" s="120" t="s">
        <v>61</v>
      </c>
      <c r="F308" s="361">
        <v>0</v>
      </c>
    </row>
    <row r="309" spans="1:12" x14ac:dyDescent="0.2">
      <c r="A309" s="308"/>
      <c r="B309" s="120" t="s">
        <v>62</v>
      </c>
      <c r="F309" s="361">
        <v>0</v>
      </c>
    </row>
    <row r="310" spans="1:12" x14ac:dyDescent="0.2">
      <c r="A310" s="308"/>
      <c r="C310" s="120" t="s">
        <v>63</v>
      </c>
      <c r="F310" s="361">
        <v>9296.875</v>
      </c>
    </row>
    <row r="311" spans="1:12" x14ac:dyDescent="0.2">
      <c r="A311" s="308"/>
      <c r="F311" s="361"/>
    </row>
    <row r="312" spans="1:12" x14ac:dyDescent="0.2">
      <c r="A312" s="308"/>
      <c r="B312" s="120" t="s">
        <v>251</v>
      </c>
      <c r="F312" s="361">
        <v>0</v>
      </c>
    </row>
    <row r="313" spans="1:12" x14ac:dyDescent="0.2">
      <c r="A313" s="308"/>
      <c r="B313" s="33" t="s">
        <v>254</v>
      </c>
      <c r="F313" s="361">
        <v>0</v>
      </c>
    </row>
    <row r="314" spans="1:12" x14ac:dyDescent="0.2">
      <c r="A314" s="308"/>
      <c r="C314" s="120" t="s">
        <v>252</v>
      </c>
      <c r="F314" s="361" t="s">
        <v>431</v>
      </c>
    </row>
    <row r="315" spans="1:12" x14ac:dyDescent="0.2">
      <c r="A315" s="308"/>
      <c r="F315" s="361"/>
    </row>
    <row r="316" spans="1:12" x14ac:dyDescent="0.2">
      <c r="A316" s="308"/>
      <c r="C316" s="125" t="s">
        <v>64</v>
      </c>
      <c r="F316" s="361">
        <v>98437.5</v>
      </c>
    </row>
    <row r="317" spans="1:12" ht="13.5" thickBot="1" x14ac:dyDescent="0.25">
      <c r="A317" s="355"/>
      <c r="B317" s="194"/>
      <c r="C317" s="194"/>
      <c r="D317" s="194"/>
      <c r="E317" s="194"/>
      <c r="F317" s="363"/>
    </row>
    <row r="318" spans="1:12" ht="13.5" thickBot="1" x14ac:dyDescent="0.25"/>
    <row r="319" spans="1:12" x14ac:dyDescent="0.2">
      <c r="A319" s="351" t="s">
        <v>413</v>
      </c>
      <c r="B319" s="190"/>
      <c r="C319" s="190"/>
      <c r="D319" s="190"/>
      <c r="E319" s="190"/>
      <c r="F319" s="356" t="s">
        <v>404</v>
      </c>
      <c r="G319" s="356" t="s">
        <v>405</v>
      </c>
      <c r="H319" s="356" t="s">
        <v>406</v>
      </c>
      <c r="I319" s="356" t="s">
        <v>407</v>
      </c>
      <c r="J319" s="356" t="s">
        <v>408</v>
      </c>
      <c r="K319" s="356" t="s">
        <v>409</v>
      </c>
      <c r="L319" s="357" t="s">
        <v>410</v>
      </c>
    </row>
    <row r="320" spans="1:12" x14ac:dyDescent="0.2">
      <c r="A320" s="308"/>
      <c r="F320" s="358"/>
      <c r="G320" s="358"/>
      <c r="H320" s="358"/>
      <c r="I320" s="358"/>
      <c r="J320" s="358"/>
      <c r="K320" s="358"/>
      <c r="L320" s="359"/>
    </row>
    <row r="321" spans="1:12" x14ac:dyDescent="0.2">
      <c r="A321" s="308"/>
      <c r="B321" s="120" t="s">
        <v>222</v>
      </c>
      <c r="F321" s="360">
        <v>43093.75</v>
      </c>
      <c r="G321" s="360">
        <v>66761.111111111109</v>
      </c>
      <c r="H321" s="360">
        <v>73054.166666666672</v>
      </c>
      <c r="I321" s="360">
        <v>76063.888888888891</v>
      </c>
      <c r="J321" s="360">
        <v>86734.722222222219</v>
      </c>
      <c r="K321" s="360">
        <v>91386.111111111109</v>
      </c>
      <c r="L321" s="361">
        <v>346580</v>
      </c>
    </row>
    <row r="322" spans="1:12" x14ac:dyDescent="0.2">
      <c r="A322" s="308"/>
      <c r="B322" s="120" t="s">
        <v>175</v>
      </c>
      <c r="F322" s="360">
        <v>39375</v>
      </c>
      <c r="G322" s="360">
        <v>61000</v>
      </c>
      <c r="H322" s="360">
        <v>66750</v>
      </c>
      <c r="I322" s="360">
        <v>69500</v>
      </c>
      <c r="J322" s="360">
        <v>79250</v>
      </c>
      <c r="K322" s="360">
        <v>83500</v>
      </c>
      <c r="L322" s="361">
        <v>319125</v>
      </c>
    </row>
    <row r="323" spans="1:12" x14ac:dyDescent="0.2">
      <c r="A323" s="308"/>
      <c r="B323" s="120" t="s">
        <v>176</v>
      </c>
      <c r="F323" s="360">
        <v>39375</v>
      </c>
      <c r="G323" s="360">
        <v>61000</v>
      </c>
      <c r="H323" s="360">
        <v>66750</v>
      </c>
      <c r="I323" s="360">
        <v>69500</v>
      </c>
      <c r="J323" s="360">
        <v>79250</v>
      </c>
      <c r="K323" s="360">
        <v>83500</v>
      </c>
      <c r="L323" s="361">
        <v>319125</v>
      </c>
    </row>
    <row r="324" spans="1:12" x14ac:dyDescent="0.2">
      <c r="A324" s="308"/>
      <c r="C324" s="120" t="s">
        <v>59</v>
      </c>
      <c r="F324" s="360" t="s">
        <v>431</v>
      </c>
      <c r="G324" s="360" t="s">
        <v>431</v>
      </c>
      <c r="H324" s="360" t="s">
        <v>431</v>
      </c>
      <c r="I324" s="360" t="s">
        <v>431</v>
      </c>
      <c r="J324" s="360" t="s">
        <v>431</v>
      </c>
      <c r="K324" s="360" t="s">
        <v>431</v>
      </c>
      <c r="L324" s="361" t="s">
        <v>431</v>
      </c>
    </row>
    <row r="325" spans="1:12" x14ac:dyDescent="0.2">
      <c r="A325" s="308"/>
      <c r="F325" s="360"/>
      <c r="G325" s="360"/>
      <c r="H325" s="360"/>
      <c r="I325" s="360"/>
      <c r="J325" s="360"/>
      <c r="K325" s="360"/>
      <c r="L325" s="361"/>
    </row>
    <row r="326" spans="1:12" x14ac:dyDescent="0.2">
      <c r="A326" s="308"/>
      <c r="B326" s="120" t="s">
        <v>127</v>
      </c>
      <c r="F326" s="360">
        <v>3718.75</v>
      </c>
      <c r="G326" s="360">
        <v>5761.1111111111095</v>
      </c>
      <c r="H326" s="360">
        <v>6304.1666666666715</v>
      </c>
      <c r="I326" s="360">
        <v>6563.8888888888905</v>
      </c>
      <c r="J326" s="360">
        <v>7484.722222222219</v>
      </c>
      <c r="K326" s="360">
        <v>7886.1111111111095</v>
      </c>
      <c r="L326" s="361">
        <v>27455</v>
      </c>
    </row>
    <row r="327" spans="1:12" x14ac:dyDescent="0.2">
      <c r="A327" s="308"/>
      <c r="B327" s="120" t="s">
        <v>61</v>
      </c>
      <c r="F327" s="360">
        <v>0</v>
      </c>
      <c r="G327" s="360">
        <v>0</v>
      </c>
      <c r="H327" s="360">
        <v>0</v>
      </c>
      <c r="I327" s="360">
        <v>0</v>
      </c>
      <c r="J327" s="360">
        <v>0</v>
      </c>
      <c r="K327" s="360">
        <v>0</v>
      </c>
      <c r="L327" s="361">
        <v>0</v>
      </c>
    </row>
    <row r="328" spans="1:12" x14ac:dyDescent="0.2">
      <c r="A328" s="308"/>
      <c r="B328" s="120" t="s">
        <v>62</v>
      </c>
      <c r="F328" s="360">
        <v>0</v>
      </c>
      <c r="G328" s="360">
        <v>0</v>
      </c>
      <c r="H328" s="360">
        <v>0</v>
      </c>
      <c r="I328" s="360">
        <v>0</v>
      </c>
      <c r="J328" s="360">
        <v>0</v>
      </c>
      <c r="K328" s="360">
        <v>0</v>
      </c>
      <c r="L328" s="361">
        <v>0</v>
      </c>
    </row>
    <row r="329" spans="1:12" x14ac:dyDescent="0.2">
      <c r="A329" s="308"/>
      <c r="C329" s="120" t="s">
        <v>63</v>
      </c>
      <c r="F329" s="360">
        <v>3718.75</v>
      </c>
      <c r="G329" s="360">
        <v>5761.1111111111095</v>
      </c>
      <c r="H329" s="360">
        <v>6304.1666666666715</v>
      </c>
      <c r="I329" s="360">
        <v>6563.8888888888905</v>
      </c>
      <c r="J329" s="360">
        <v>7484.722222222219</v>
      </c>
      <c r="K329" s="360">
        <v>7886.1111111111095</v>
      </c>
      <c r="L329" s="361">
        <v>27455</v>
      </c>
    </row>
    <row r="330" spans="1:12" x14ac:dyDescent="0.2">
      <c r="A330" s="308"/>
      <c r="F330" s="360"/>
      <c r="G330" s="360"/>
      <c r="H330" s="360"/>
      <c r="I330" s="360"/>
      <c r="J330" s="360"/>
      <c r="K330" s="360"/>
      <c r="L330" s="361"/>
    </row>
    <row r="331" spans="1:12" x14ac:dyDescent="0.2">
      <c r="A331" s="308"/>
      <c r="B331" s="120" t="s">
        <v>251</v>
      </c>
      <c r="F331" s="360">
        <v>0</v>
      </c>
      <c r="G331" s="360">
        <v>0</v>
      </c>
      <c r="H331" s="360">
        <v>0</v>
      </c>
      <c r="I331" s="360">
        <v>0</v>
      </c>
      <c r="J331" s="360">
        <v>0</v>
      </c>
      <c r="K331" s="360">
        <v>0</v>
      </c>
      <c r="L331" s="361">
        <v>0</v>
      </c>
    </row>
    <row r="332" spans="1:12" x14ac:dyDescent="0.2">
      <c r="A332" s="308"/>
      <c r="B332" s="33" t="s">
        <v>254</v>
      </c>
      <c r="F332" s="360">
        <v>0</v>
      </c>
      <c r="G332" s="360">
        <v>0</v>
      </c>
      <c r="H332" s="360">
        <v>0</v>
      </c>
      <c r="I332" s="360">
        <v>0</v>
      </c>
      <c r="J332" s="360">
        <v>0</v>
      </c>
      <c r="K332" s="360">
        <v>0</v>
      </c>
      <c r="L332" s="361">
        <v>1895000</v>
      </c>
    </row>
    <row r="333" spans="1:12" x14ac:dyDescent="0.2">
      <c r="A333" s="308"/>
      <c r="C333" s="120" t="s">
        <v>252</v>
      </c>
      <c r="F333" s="360" t="s">
        <v>431</v>
      </c>
      <c r="G333" s="360" t="s">
        <v>431</v>
      </c>
      <c r="H333" s="360" t="s">
        <v>431</v>
      </c>
      <c r="I333" s="360" t="s">
        <v>431</v>
      </c>
      <c r="J333" s="360" t="s">
        <v>431</v>
      </c>
      <c r="K333" s="360" t="s">
        <v>431</v>
      </c>
      <c r="L333" s="361" t="s">
        <v>431</v>
      </c>
    </row>
    <row r="334" spans="1:12" x14ac:dyDescent="0.2">
      <c r="A334" s="308"/>
      <c r="F334" s="360"/>
      <c r="G334" s="360"/>
      <c r="H334" s="360"/>
      <c r="I334" s="360"/>
      <c r="J334" s="360"/>
      <c r="K334" s="360"/>
      <c r="L334" s="361"/>
    </row>
    <row r="335" spans="1:12" x14ac:dyDescent="0.2">
      <c r="A335" s="308"/>
      <c r="C335" s="125" t="s">
        <v>64</v>
      </c>
      <c r="F335" s="360">
        <v>39375</v>
      </c>
      <c r="G335" s="360">
        <v>61000</v>
      </c>
      <c r="H335" s="360">
        <v>66750</v>
      </c>
      <c r="I335" s="360">
        <v>69500</v>
      </c>
      <c r="J335" s="360">
        <v>79250</v>
      </c>
      <c r="K335" s="360">
        <v>83500</v>
      </c>
      <c r="L335" s="361">
        <v>2214125</v>
      </c>
    </row>
    <row r="336" spans="1:12" ht="13.5" thickBot="1" x14ac:dyDescent="0.25">
      <c r="A336" s="355"/>
      <c r="B336" s="194"/>
      <c r="C336" s="194"/>
      <c r="D336" s="194"/>
      <c r="E336" s="194"/>
      <c r="F336" s="362"/>
      <c r="G336" s="362"/>
      <c r="H336" s="362"/>
      <c r="I336" s="362"/>
      <c r="J336" s="362"/>
      <c r="K336" s="362"/>
      <c r="L336" s="363"/>
    </row>
    <row r="337" spans="1:6" ht="13.5" thickBot="1" x14ac:dyDescent="0.25"/>
    <row r="338" spans="1:6" x14ac:dyDescent="0.2">
      <c r="A338" s="351" t="s">
        <v>414</v>
      </c>
      <c r="B338" s="190"/>
      <c r="C338" s="190"/>
      <c r="D338" s="190"/>
      <c r="E338" s="190"/>
      <c r="F338" s="364" t="s">
        <v>411</v>
      </c>
    </row>
    <row r="339" spans="1:6" x14ac:dyDescent="0.2">
      <c r="A339" s="308"/>
      <c r="F339" s="359"/>
    </row>
    <row r="340" spans="1:6" x14ac:dyDescent="0.2">
      <c r="A340" s="308"/>
      <c r="B340" s="120" t="s">
        <v>222</v>
      </c>
      <c r="F340" s="361">
        <v>112727.77777777778</v>
      </c>
    </row>
    <row r="341" spans="1:6" x14ac:dyDescent="0.2">
      <c r="A341" s="308"/>
      <c r="B341" s="120" t="s">
        <v>175</v>
      </c>
      <c r="F341" s="361">
        <v>103000</v>
      </c>
    </row>
    <row r="342" spans="1:6" x14ac:dyDescent="0.2">
      <c r="A342" s="308"/>
      <c r="B342" s="120" t="s">
        <v>176</v>
      </c>
      <c r="F342" s="361">
        <v>103000</v>
      </c>
    </row>
    <row r="343" spans="1:6" x14ac:dyDescent="0.2">
      <c r="A343" s="308"/>
      <c r="C343" s="120" t="s">
        <v>59</v>
      </c>
      <c r="F343" s="361" t="s">
        <v>431</v>
      </c>
    </row>
    <row r="344" spans="1:6" x14ac:dyDescent="0.2">
      <c r="A344" s="308"/>
      <c r="F344" s="361"/>
    </row>
    <row r="345" spans="1:6" x14ac:dyDescent="0.2">
      <c r="A345" s="308"/>
      <c r="B345" s="120" t="s">
        <v>127</v>
      </c>
      <c r="F345" s="361">
        <v>9727.777777777781</v>
      </c>
    </row>
    <row r="346" spans="1:6" x14ac:dyDescent="0.2">
      <c r="A346" s="308"/>
      <c r="B346" s="120" t="s">
        <v>61</v>
      </c>
      <c r="F346" s="361">
        <v>0</v>
      </c>
    </row>
    <row r="347" spans="1:6" x14ac:dyDescent="0.2">
      <c r="A347" s="308"/>
      <c r="B347" s="120" t="s">
        <v>62</v>
      </c>
      <c r="F347" s="361">
        <v>0</v>
      </c>
    </row>
    <row r="348" spans="1:6" x14ac:dyDescent="0.2">
      <c r="A348" s="308"/>
      <c r="C348" s="120" t="s">
        <v>63</v>
      </c>
      <c r="F348" s="361">
        <v>9727.777777777781</v>
      </c>
    </row>
    <row r="349" spans="1:6" x14ac:dyDescent="0.2">
      <c r="A349" s="308"/>
      <c r="F349" s="361"/>
    </row>
    <row r="350" spans="1:6" x14ac:dyDescent="0.2">
      <c r="A350" s="308"/>
      <c r="B350" s="120" t="s">
        <v>251</v>
      </c>
      <c r="F350" s="361">
        <v>0</v>
      </c>
    </row>
    <row r="351" spans="1:6" x14ac:dyDescent="0.2">
      <c r="A351" s="308"/>
      <c r="B351" s="33" t="s">
        <v>254</v>
      </c>
      <c r="F351" s="361">
        <v>0</v>
      </c>
    </row>
    <row r="352" spans="1:6" x14ac:dyDescent="0.2">
      <c r="A352" s="308"/>
      <c r="C352" s="120" t="s">
        <v>252</v>
      </c>
      <c r="F352" s="361" t="s">
        <v>431</v>
      </c>
    </row>
    <row r="353" spans="1:12" x14ac:dyDescent="0.2">
      <c r="A353" s="308"/>
      <c r="F353" s="361"/>
    </row>
    <row r="354" spans="1:12" x14ac:dyDescent="0.2">
      <c r="A354" s="308"/>
      <c r="C354" s="125" t="s">
        <v>64</v>
      </c>
      <c r="F354" s="361">
        <v>103000</v>
      </c>
    </row>
    <row r="355" spans="1:12" ht="13.5" thickBot="1" x14ac:dyDescent="0.25">
      <c r="A355" s="355"/>
      <c r="B355" s="194"/>
      <c r="C355" s="194"/>
      <c r="D355" s="194"/>
      <c r="E355" s="194"/>
      <c r="F355" s="363"/>
    </row>
    <row r="356" spans="1:12" ht="13.5" thickBot="1" x14ac:dyDescent="0.25"/>
    <row r="357" spans="1:12" x14ac:dyDescent="0.2">
      <c r="A357" s="351" t="s">
        <v>423</v>
      </c>
      <c r="B357" s="190"/>
      <c r="C357" s="190"/>
      <c r="D357" s="190"/>
      <c r="E357" s="190"/>
      <c r="F357" s="356" t="s">
        <v>416</v>
      </c>
      <c r="G357" s="356" t="s">
        <v>417</v>
      </c>
      <c r="H357" s="356" t="s">
        <v>418</v>
      </c>
      <c r="I357" s="356" t="s">
        <v>419</v>
      </c>
      <c r="J357" s="356" t="s">
        <v>420</v>
      </c>
      <c r="K357" s="356" t="s">
        <v>421</v>
      </c>
      <c r="L357" s="357" t="s">
        <v>422</v>
      </c>
    </row>
    <row r="358" spans="1:12" x14ac:dyDescent="0.2">
      <c r="A358" s="308"/>
      <c r="F358" s="358"/>
      <c r="G358" s="358"/>
      <c r="H358" s="358"/>
      <c r="I358" s="358"/>
      <c r="J358" s="358"/>
      <c r="K358" s="358"/>
      <c r="L358" s="359"/>
    </row>
    <row r="359" spans="1:12" x14ac:dyDescent="0.2">
      <c r="A359" s="308"/>
      <c r="B359" s="120" t="s">
        <v>222</v>
      </c>
      <c r="F359" s="360">
        <v>15927.777777777777</v>
      </c>
      <c r="G359" s="360">
        <v>64233.333333333336</v>
      </c>
      <c r="H359" s="360">
        <v>70500</v>
      </c>
      <c r="I359" s="360">
        <v>73111.111111111109</v>
      </c>
      <c r="J359" s="360">
        <v>83555.555555555562</v>
      </c>
      <c r="K359" s="360">
        <v>87472.222222222219</v>
      </c>
      <c r="L359" s="361">
        <v>494066.25000000006</v>
      </c>
    </row>
    <row r="360" spans="1:12" x14ac:dyDescent="0.2">
      <c r="A360" s="308"/>
      <c r="B360" s="120" t="s">
        <v>175</v>
      </c>
      <c r="F360" s="360">
        <v>14487.5</v>
      </c>
      <c r="G360" s="360">
        <v>58425</v>
      </c>
      <c r="H360" s="360">
        <v>64125</v>
      </c>
      <c r="I360" s="360">
        <v>66500</v>
      </c>
      <c r="J360" s="360">
        <v>76000</v>
      </c>
      <c r="K360" s="360">
        <v>79562.5</v>
      </c>
      <c r="L360" s="361">
        <v>453043.12500000006</v>
      </c>
    </row>
    <row r="361" spans="1:12" x14ac:dyDescent="0.2">
      <c r="A361" s="308"/>
      <c r="B361" s="120" t="s">
        <v>176</v>
      </c>
      <c r="F361" s="360">
        <v>14487.5</v>
      </c>
      <c r="G361" s="360">
        <v>58425</v>
      </c>
      <c r="H361" s="360">
        <v>64125</v>
      </c>
      <c r="I361" s="360">
        <v>66500</v>
      </c>
      <c r="J361" s="360">
        <v>76000</v>
      </c>
      <c r="K361" s="360">
        <v>79562.5</v>
      </c>
      <c r="L361" s="361">
        <v>453043.12500000006</v>
      </c>
    </row>
    <row r="362" spans="1:12" x14ac:dyDescent="0.2">
      <c r="A362" s="308"/>
      <c r="C362" s="120" t="s">
        <v>59</v>
      </c>
      <c r="F362" s="360" t="s">
        <v>431</v>
      </c>
      <c r="G362" s="360" t="s">
        <v>431</v>
      </c>
      <c r="H362" s="360" t="s">
        <v>431</v>
      </c>
      <c r="I362" s="360" t="s">
        <v>431</v>
      </c>
      <c r="J362" s="360" t="s">
        <v>431</v>
      </c>
      <c r="K362" s="360" t="s">
        <v>431</v>
      </c>
      <c r="L362" s="361" t="s">
        <v>431</v>
      </c>
    </row>
    <row r="363" spans="1:12" x14ac:dyDescent="0.2">
      <c r="A363" s="308"/>
      <c r="F363" s="360"/>
      <c r="G363" s="360"/>
      <c r="H363" s="360"/>
      <c r="I363" s="360"/>
      <c r="J363" s="360"/>
      <c r="K363" s="360"/>
      <c r="L363" s="361"/>
    </row>
    <row r="364" spans="1:12" x14ac:dyDescent="0.2">
      <c r="A364" s="308"/>
      <c r="B364" s="120" t="s">
        <v>127</v>
      </c>
      <c r="F364" s="360">
        <v>1440.2777777777774</v>
      </c>
      <c r="G364" s="360">
        <v>5808.3333333333358</v>
      </c>
      <c r="H364" s="360">
        <v>6375</v>
      </c>
      <c r="I364" s="360">
        <v>6611.1111111111095</v>
      </c>
      <c r="J364" s="360">
        <v>7555.555555555562</v>
      </c>
      <c r="K364" s="360">
        <v>7909.722222222219</v>
      </c>
      <c r="L364" s="361">
        <v>41023.125</v>
      </c>
    </row>
    <row r="365" spans="1:12" x14ac:dyDescent="0.2">
      <c r="A365" s="308"/>
      <c r="B365" s="120" t="s">
        <v>61</v>
      </c>
      <c r="F365" s="360">
        <v>0</v>
      </c>
      <c r="G365" s="360">
        <v>0</v>
      </c>
      <c r="H365" s="360">
        <v>0</v>
      </c>
      <c r="I365" s="360">
        <v>0</v>
      </c>
      <c r="J365" s="360">
        <v>0</v>
      </c>
      <c r="K365" s="360">
        <v>0</v>
      </c>
      <c r="L365" s="361">
        <v>0</v>
      </c>
    </row>
    <row r="366" spans="1:12" x14ac:dyDescent="0.2">
      <c r="A366" s="308"/>
      <c r="B366" s="120" t="s">
        <v>62</v>
      </c>
      <c r="F366" s="360">
        <v>0</v>
      </c>
      <c r="G366" s="360">
        <v>0</v>
      </c>
      <c r="H366" s="360">
        <v>0</v>
      </c>
      <c r="I366" s="360">
        <v>0</v>
      </c>
      <c r="J366" s="360">
        <v>0</v>
      </c>
      <c r="K366" s="360">
        <v>0</v>
      </c>
      <c r="L366" s="361">
        <v>0</v>
      </c>
    </row>
    <row r="367" spans="1:12" x14ac:dyDescent="0.2">
      <c r="A367" s="308"/>
      <c r="C367" s="120" t="s">
        <v>63</v>
      </c>
      <c r="F367" s="360">
        <v>1440.2777777777774</v>
      </c>
      <c r="G367" s="360">
        <v>5808.3333333333358</v>
      </c>
      <c r="H367" s="360">
        <v>6375</v>
      </c>
      <c r="I367" s="360">
        <v>6611.1111111111095</v>
      </c>
      <c r="J367" s="360">
        <v>7555.555555555562</v>
      </c>
      <c r="K367" s="360">
        <v>7909.722222222219</v>
      </c>
      <c r="L367" s="361">
        <v>41023.125</v>
      </c>
    </row>
    <row r="368" spans="1:12" x14ac:dyDescent="0.2">
      <c r="A368" s="308"/>
      <c r="F368" s="360"/>
      <c r="G368" s="360"/>
      <c r="H368" s="360"/>
      <c r="I368" s="360"/>
      <c r="J368" s="360"/>
      <c r="K368" s="360"/>
      <c r="L368" s="361"/>
    </row>
    <row r="369" spans="1:12" x14ac:dyDescent="0.2">
      <c r="A369" s="308"/>
      <c r="B369" s="120" t="s">
        <v>251</v>
      </c>
      <c r="F369" s="360">
        <v>0</v>
      </c>
      <c r="G369" s="360">
        <v>0</v>
      </c>
      <c r="H369" s="360">
        <v>0</v>
      </c>
      <c r="I369" s="360">
        <v>0</v>
      </c>
      <c r="J369" s="360">
        <v>0</v>
      </c>
      <c r="K369" s="360">
        <v>0</v>
      </c>
      <c r="L369" s="361">
        <v>0</v>
      </c>
    </row>
    <row r="370" spans="1:12" x14ac:dyDescent="0.2">
      <c r="A370" s="308"/>
      <c r="B370" s="33" t="s">
        <v>254</v>
      </c>
      <c r="F370" s="360">
        <v>0</v>
      </c>
      <c r="G370" s="360">
        <v>0</v>
      </c>
      <c r="H370" s="360">
        <v>0</v>
      </c>
      <c r="I370" s="360">
        <v>0</v>
      </c>
      <c r="J370" s="360">
        <v>0</v>
      </c>
      <c r="K370" s="360">
        <v>0</v>
      </c>
      <c r="L370" s="361">
        <v>2520000</v>
      </c>
    </row>
    <row r="371" spans="1:12" x14ac:dyDescent="0.2">
      <c r="A371" s="308"/>
      <c r="C371" s="120" t="s">
        <v>252</v>
      </c>
      <c r="F371" s="360" t="s">
        <v>431</v>
      </c>
      <c r="G371" s="360" t="s">
        <v>431</v>
      </c>
      <c r="H371" s="360" t="s">
        <v>431</v>
      </c>
      <c r="I371" s="360" t="s">
        <v>431</v>
      </c>
      <c r="J371" s="360" t="s">
        <v>431</v>
      </c>
      <c r="K371" s="360" t="s">
        <v>431</v>
      </c>
      <c r="L371" s="361" t="s">
        <v>431</v>
      </c>
    </row>
    <row r="372" spans="1:12" x14ac:dyDescent="0.2">
      <c r="A372" s="308"/>
      <c r="F372" s="360"/>
      <c r="G372" s="360"/>
      <c r="H372" s="360"/>
      <c r="I372" s="360"/>
      <c r="J372" s="360"/>
      <c r="K372" s="360"/>
      <c r="L372" s="361"/>
    </row>
    <row r="373" spans="1:12" x14ac:dyDescent="0.2">
      <c r="A373" s="308"/>
      <c r="C373" s="125" t="s">
        <v>64</v>
      </c>
      <c r="F373" s="360">
        <v>14487.5</v>
      </c>
      <c r="G373" s="360">
        <v>58425</v>
      </c>
      <c r="H373" s="360">
        <v>64125</v>
      </c>
      <c r="I373" s="360">
        <v>66500</v>
      </c>
      <c r="J373" s="360">
        <v>76000</v>
      </c>
      <c r="K373" s="360">
        <v>79562.5</v>
      </c>
      <c r="L373" s="361">
        <v>2973043.125</v>
      </c>
    </row>
    <row r="374" spans="1:12" ht="13.5" thickBot="1" x14ac:dyDescent="0.25">
      <c r="A374" s="355"/>
      <c r="B374" s="194"/>
      <c r="C374" s="194"/>
      <c r="D374" s="194"/>
      <c r="E374" s="194"/>
      <c r="F374" s="362"/>
      <c r="G374" s="362"/>
      <c r="H374" s="362"/>
      <c r="I374" s="362"/>
      <c r="J374" s="362"/>
      <c r="K374" s="362"/>
      <c r="L374" s="363"/>
    </row>
  </sheetData>
  <mergeCells count="6">
    <mergeCell ref="B4:D4"/>
    <mergeCell ref="B5:D5"/>
    <mergeCell ref="J10:M10"/>
    <mergeCell ref="L2:M4"/>
    <mergeCell ref="E4:G4"/>
    <mergeCell ref="E5:G5"/>
  </mergeCells>
  <phoneticPr fontId="4" type="noConversion"/>
  <pageMargins left="0.28000000000000003" right="0.24" top="0.35" bottom="0.31" header="0.5" footer="0.33"/>
  <pageSetup scale="55" fitToHeight="3" orientation="landscape" r:id="rId1"/>
  <headerFooter alignWithMargins="0">
    <oddFooter>&amp;L&amp;"Arial,Bold"Vermont Student Assi9stance Corp.&amp;RPage &amp;P of &amp;N</oddFooter>
  </headerFooter>
  <rowBreaks count="6" manualBreakCount="6">
    <brk id="71" max="13" man="1"/>
    <brk id="128" max="13" man="1"/>
    <brk id="166" max="13" man="1"/>
    <brk id="204" max="13" man="1"/>
    <brk id="261" max="13" man="1"/>
    <brk id="31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showGridLines="0" topLeftCell="A22" zoomScaleNormal="100" workbookViewId="0">
      <selection activeCell="D58" sqref="D58:E58"/>
    </sheetView>
  </sheetViews>
  <sheetFormatPr defaultRowHeight="12.75" x14ac:dyDescent="0.2"/>
  <cols>
    <col min="1" max="1" width="17.85546875" style="8" bestFit="1" customWidth="1"/>
    <col min="2" max="2" width="35" style="8" customWidth="1"/>
    <col min="3" max="3" width="4.42578125" style="8" customWidth="1"/>
    <col min="4" max="4" width="14.42578125" style="8" bestFit="1" customWidth="1"/>
    <col min="5" max="5" width="14.5703125" style="8" bestFit="1" customWidth="1"/>
    <col min="6" max="6" width="12.28515625" style="8" bestFit="1" customWidth="1"/>
    <col min="7" max="16384" width="9.140625" style="8"/>
  </cols>
  <sheetData>
    <row r="1" spans="1:7" s="1" customFormat="1" ht="12.75" customHeight="1" x14ac:dyDescent="0.2">
      <c r="A1" s="30" t="s">
        <v>90</v>
      </c>
      <c r="B1" s="30"/>
      <c r="C1" s="30"/>
      <c r="D1" s="30"/>
      <c r="E1" s="30"/>
      <c r="F1" s="12"/>
      <c r="G1" s="12"/>
    </row>
    <row r="2" spans="1:7" s="7" customFormat="1" x14ac:dyDescent="0.2">
      <c r="A2" s="6"/>
    </row>
    <row r="3" spans="1:7" s="1" customFormat="1" ht="12.75" customHeight="1" x14ac:dyDescent="0.2">
      <c r="A3" s="30" t="s">
        <v>329</v>
      </c>
      <c r="B3" s="30"/>
      <c r="C3" s="30"/>
      <c r="D3" s="30"/>
      <c r="E3" s="30"/>
      <c r="F3" s="12"/>
      <c r="G3" s="12"/>
    </row>
    <row r="4" spans="1:7" s="1" customFormat="1" x14ac:dyDescent="0.2"/>
    <row r="5" spans="1:7" s="2" customFormat="1" ht="12.75" customHeight="1" x14ac:dyDescent="0.2">
      <c r="A5" s="31" t="s">
        <v>52</v>
      </c>
      <c r="B5" s="31"/>
      <c r="C5" s="31"/>
      <c r="D5" s="31"/>
      <c r="E5" s="31"/>
      <c r="F5" s="13"/>
      <c r="G5" s="13"/>
    </row>
    <row r="6" spans="1:7" s="2" customFormat="1" x14ac:dyDescent="0.2"/>
    <row r="7" spans="1:7" s="2" customFormat="1" x14ac:dyDescent="0.2"/>
    <row r="8" spans="1:7" s="2" customFormat="1" x14ac:dyDescent="0.2"/>
    <row r="9" spans="1:7" s="2" customFormat="1" x14ac:dyDescent="0.2">
      <c r="A9" s="14"/>
      <c r="B9" s="14"/>
      <c r="C9" s="14"/>
      <c r="D9" s="15" t="s">
        <v>283</v>
      </c>
      <c r="E9" s="15" t="s">
        <v>283</v>
      </c>
    </row>
    <row r="10" spans="1:7" s="3" customFormat="1" x14ac:dyDescent="0.2">
      <c r="A10" s="14"/>
      <c r="B10" s="14"/>
      <c r="C10" s="14"/>
      <c r="D10" s="16" t="s">
        <v>426</v>
      </c>
      <c r="E10" s="16" t="s">
        <v>428</v>
      </c>
    </row>
    <row r="11" spans="1:7" s="3" customFormat="1" x14ac:dyDescent="0.2">
      <c r="A11" s="14"/>
      <c r="B11" s="14"/>
      <c r="C11" s="14"/>
      <c r="D11" s="17"/>
      <c r="E11" s="17"/>
    </row>
    <row r="12" spans="1:7" s="3" customFormat="1" x14ac:dyDescent="0.2">
      <c r="A12" s="4" t="s">
        <v>43</v>
      </c>
      <c r="B12" s="14"/>
      <c r="C12" s="14"/>
      <c r="D12" s="17"/>
      <c r="E12" s="17"/>
    </row>
    <row r="13" spans="1:7" s="5" customFormat="1" x14ac:dyDescent="0.2">
      <c r="A13" s="4" t="s">
        <v>91</v>
      </c>
      <c r="B13" s="14"/>
      <c r="C13" s="14"/>
      <c r="D13" s="17"/>
      <c r="E13" s="17"/>
    </row>
    <row r="14" spans="1:7" s="5" customFormat="1" x14ac:dyDescent="0.2">
      <c r="A14" s="14"/>
      <c r="B14" s="4" t="s">
        <v>92</v>
      </c>
      <c r="C14" s="14"/>
      <c r="D14" s="18">
        <v>9765705.1400000006</v>
      </c>
      <c r="E14" s="18">
        <v>7036904.4500000002</v>
      </c>
    </row>
    <row r="15" spans="1:7" s="5" customFormat="1" x14ac:dyDescent="0.2">
      <c r="A15" s="14"/>
      <c r="B15" s="4" t="s">
        <v>93</v>
      </c>
      <c r="C15" s="14"/>
      <c r="D15" s="18">
        <v>30882105.879999999</v>
      </c>
      <c r="E15" s="18">
        <v>27973213.879999999</v>
      </c>
    </row>
    <row r="16" spans="1:7" s="5" customFormat="1" x14ac:dyDescent="0.2">
      <c r="A16" s="14"/>
      <c r="B16" s="4" t="s">
        <v>149</v>
      </c>
      <c r="C16" s="14"/>
      <c r="D16" s="18">
        <v>3827100</v>
      </c>
      <c r="E16" s="18">
        <v>3658400</v>
      </c>
      <c r="F16" s="11">
        <f>D16-E16</f>
        <v>168700</v>
      </c>
    </row>
    <row r="17" spans="1:6" s="5" customFormat="1" x14ac:dyDescent="0.2">
      <c r="A17" s="14"/>
      <c r="B17" s="4" t="s">
        <v>150</v>
      </c>
      <c r="C17" s="14"/>
      <c r="D17" s="18">
        <v>1500000</v>
      </c>
      <c r="E17" s="18">
        <v>1500000</v>
      </c>
      <c r="F17" s="11"/>
    </row>
    <row r="18" spans="1:6" s="5" customFormat="1" x14ac:dyDescent="0.2">
      <c r="A18" s="14"/>
      <c r="B18" s="4" t="s">
        <v>151</v>
      </c>
      <c r="C18" s="14"/>
      <c r="D18" s="18">
        <v>3153820.41</v>
      </c>
      <c r="E18" s="18">
        <v>777245.01</v>
      </c>
      <c r="F18" s="11"/>
    </row>
    <row r="19" spans="1:6" s="5" customFormat="1" x14ac:dyDescent="0.2">
      <c r="A19" s="14"/>
      <c r="B19" s="4" t="s">
        <v>152</v>
      </c>
      <c r="C19" s="14"/>
      <c r="D19" s="18">
        <v>1550000</v>
      </c>
      <c r="E19" s="18">
        <v>2677500</v>
      </c>
      <c r="F19" s="11"/>
    </row>
    <row r="20" spans="1:6" s="5" customFormat="1" x14ac:dyDescent="0.2">
      <c r="A20" s="14"/>
      <c r="B20" s="4" t="s">
        <v>314</v>
      </c>
      <c r="C20" s="14"/>
      <c r="D20" s="18">
        <v>0</v>
      </c>
      <c r="E20" s="18">
        <v>0</v>
      </c>
    </row>
    <row r="21" spans="1:6" s="5" customFormat="1" x14ac:dyDescent="0.2">
      <c r="A21" s="14"/>
      <c r="B21" s="4" t="s">
        <v>315</v>
      </c>
      <c r="C21" s="14"/>
      <c r="D21" s="18">
        <v>0</v>
      </c>
      <c r="E21" s="18">
        <v>0</v>
      </c>
    </row>
    <row r="22" spans="1:6" s="5" customFormat="1" x14ac:dyDescent="0.2">
      <c r="A22" s="14"/>
      <c r="B22" s="4" t="s">
        <v>94</v>
      </c>
      <c r="C22" s="14"/>
      <c r="D22" s="19">
        <v>50678731.43</v>
      </c>
      <c r="E22" s="19">
        <v>43623263.340000004</v>
      </c>
    </row>
    <row r="23" spans="1:6" s="5" customFormat="1" x14ac:dyDescent="0.2">
      <c r="A23" s="4" t="s">
        <v>95</v>
      </c>
      <c r="B23" s="14"/>
      <c r="C23" s="14"/>
      <c r="D23" s="17"/>
      <c r="E23" s="17"/>
    </row>
    <row r="24" spans="1:6" s="5" customFormat="1" x14ac:dyDescent="0.2">
      <c r="A24" s="14"/>
      <c r="B24" s="4" t="s">
        <v>96</v>
      </c>
      <c r="C24" s="14"/>
      <c r="D24" s="18">
        <v>424.15</v>
      </c>
      <c r="E24" s="18">
        <v>409.65</v>
      </c>
    </row>
    <row r="25" spans="1:6" s="5" customFormat="1" x14ac:dyDescent="0.2">
      <c r="A25" s="14"/>
      <c r="B25" s="4" t="s">
        <v>97</v>
      </c>
      <c r="C25" s="14"/>
      <c r="D25" s="18">
        <v>176342438.08000001</v>
      </c>
      <c r="E25" s="18">
        <v>173119685.38</v>
      </c>
    </row>
    <row r="26" spans="1:6" s="5" customFormat="1" x14ac:dyDescent="0.2">
      <c r="A26" s="14"/>
      <c r="B26" s="4" t="s">
        <v>98</v>
      </c>
      <c r="C26" s="14"/>
      <c r="D26" s="18">
        <v>-12224661.08</v>
      </c>
      <c r="E26" s="18">
        <v>-12238377.460000001</v>
      </c>
    </row>
    <row r="27" spans="1:6" s="5" customFormat="1" x14ac:dyDescent="0.2">
      <c r="A27" s="14"/>
      <c r="B27" s="4" t="s">
        <v>99</v>
      </c>
      <c r="C27" s="14"/>
      <c r="D27" s="18">
        <v>0</v>
      </c>
      <c r="E27" s="18">
        <v>0</v>
      </c>
    </row>
    <row r="28" spans="1:6" s="5" customFormat="1" x14ac:dyDescent="0.2">
      <c r="A28" s="14"/>
      <c r="B28" s="4" t="s">
        <v>100</v>
      </c>
      <c r="C28" s="14"/>
      <c r="D28" s="18">
        <v>0</v>
      </c>
      <c r="E28" s="18">
        <v>0</v>
      </c>
    </row>
    <row r="29" spans="1:6" s="5" customFormat="1" x14ac:dyDescent="0.2">
      <c r="A29" s="14"/>
      <c r="B29" s="4" t="s">
        <v>101</v>
      </c>
      <c r="C29" s="14"/>
      <c r="D29" s="18">
        <v>3954263.16</v>
      </c>
      <c r="E29" s="18">
        <v>4194561.7300000004</v>
      </c>
    </row>
    <row r="30" spans="1:6" s="5" customFormat="1" x14ac:dyDescent="0.2">
      <c r="A30" s="14"/>
      <c r="B30" s="4" t="s">
        <v>153</v>
      </c>
      <c r="C30" s="14"/>
      <c r="D30" s="18">
        <v>0</v>
      </c>
      <c r="E30" s="18">
        <v>0</v>
      </c>
    </row>
    <row r="31" spans="1:6" s="5" customFormat="1" x14ac:dyDescent="0.2">
      <c r="A31" s="14"/>
      <c r="B31" s="4" t="s">
        <v>154</v>
      </c>
      <c r="C31" s="14"/>
      <c r="D31" s="18">
        <v>0</v>
      </c>
      <c r="E31" s="18">
        <v>0</v>
      </c>
    </row>
    <row r="32" spans="1:6" s="5" customFormat="1" x14ac:dyDescent="0.2">
      <c r="A32" s="14"/>
      <c r="B32" s="4" t="s">
        <v>102</v>
      </c>
      <c r="C32" s="14"/>
      <c r="D32" s="19">
        <v>168072464.31</v>
      </c>
      <c r="E32" s="19">
        <v>165076279.30000001</v>
      </c>
    </row>
    <row r="33" spans="1:5" s="5" customFormat="1" x14ac:dyDescent="0.2">
      <c r="A33" s="14"/>
      <c r="B33" s="14"/>
      <c r="C33" s="14"/>
      <c r="D33" s="17"/>
      <c r="E33" s="17"/>
    </row>
    <row r="34" spans="1:5" s="5" customFormat="1" x14ac:dyDescent="0.2">
      <c r="A34" s="4" t="s">
        <v>103</v>
      </c>
      <c r="B34" s="14"/>
      <c r="C34" s="14"/>
      <c r="D34" s="17"/>
      <c r="E34" s="17"/>
    </row>
    <row r="35" spans="1:5" s="5" customFormat="1" x14ac:dyDescent="0.2">
      <c r="A35" s="14"/>
      <c r="B35" s="4" t="s">
        <v>104</v>
      </c>
      <c r="C35" s="14"/>
      <c r="D35" s="18">
        <v>0</v>
      </c>
      <c r="E35" s="18">
        <v>0</v>
      </c>
    </row>
    <row r="36" spans="1:5" s="5" customFormat="1" x14ac:dyDescent="0.2">
      <c r="A36" s="14"/>
      <c r="B36" s="4" t="s">
        <v>105</v>
      </c>
      <c r="C36" s="14"/>
      <c r="D36" s="19">
        <v>0</v>
      </c>
      <c r="E36" s="19">
        <v>0</v>
      </c>
    </row>
    <row r="37" spans="1:5" s="5" customFormat="1" x14ac:dyDescent="0.2">
      <c r="A37" s="14"/>
      <c r="B37" s="14"/>
      <c r="C37" s="14"/>
      <c r="D37" s="17"/>
      <c r="E37" s="17"/>
    </row>
    <row r="38" spans="1:5" s="5" customFormat="1" ht="13.5" thickBot="1" x14ac:dyDescent="0.25">
      <c r="A38" s="14"/>
      <c r="B38" s="4" t="s">
        <v>26</v>
      </c>
      <c r="C38" s="14"/>
      <c r="D38" s="20">
        <v>218751195.74000001</v>
      </c>
      <c r="E38" s="20">
        <v>208699542.63999999</v>
      </c>
    </row>
    <row r="39" spans="1:5" s="5" customFormat="1" ht="13.5" thickTop="1" x14ac:dyDescent="0.2">
      <c r="A39" s="4" t="s">
        <v>106</v>
      </c>
      <c r="B39" s="14"/>
      <c r="C39" s="14"/>
      <c r="D39" s="17"/>
      <c r="E39" s="17"/>
    </row>
    <row r="40" spans="1:5" s="5" customFormat="1" x14ac:dyDescent="0.2">
      <c r="A40" s="4" t="s">
        <v>107</v>
      </c>
      <c r="B40" s="14"/>
      <c r="C40" s="14"/>
      <c r="D40" s="17"/>
      <c r="E40" s="17"/>
    </row>
    <row r="41" spans="1:5" s="5" customFormat="1" x14ac:dyDescent="0.2">
      <c r="A41" s="14"/>
      <c r="B41" s="4" t="s">
        <v>108</v>
      </c>
      <c r="C41" s="14"/>
      <c r="D41" s="18">
        <v>173605000</v>
      </c>
      <c r="E41" s="18">
        <v>165170000</v>
      </c>
    </row>
    <row r="42" spans="1:5" s="5" customFormat="1" x14ac:dyDescent="0.2">
      <c r="A42" s="14"/>
      <c r="B42" s="4" t="s">
        <v>155</v>
      </c>
      <c r="C42" s="14"/>
      <c r="D42" s="18">
        <v>6932051.9400000004</v>
      </c>
      <c r="E42" s="18">
        <v>6643174.2000000002</v>
      </c>
    </row>
    <row r="43" spans="1:5" s="5" customFormat="1" x14ac:dyDescent="0.2">
      <c r="A43" s="14"/>
      <c r="B43" s="4" t="s">
        <v>366</v>
      </c>
      <c r="C43" s="14"/>
      <c r="D43" s="18">
        <v>17750000</v>
      </c>
      <c r="E43" s="18">
        <v>17750000</v>
      </c>
    </row>
    <row r="44" spans="1:5" s="5" customFormat="1" x14ac:dyDescent="0.2">
      <c r="A44" s="14"/>
      <c r="B44" s="4" t="s">
        <v>109</v>
      </c>
      <c r="C44" s="14"/>
      <c r="D44" s="18">
        <v>2148510.39</v>
      </c>
      <c r="E44" s="18">
        <v>330795.21000000002</v>
      </c>
    </row>
    <row r="45" spans="1:5" s="5" customFormat="1" x14ac:dyDescent="0.2">
      <c r="A45" s="14"/>
      <c r="B45" s="4" t="s">
        <v>367</v>
      </c>
      <c r="C45" s="14"/>
      <c r="D45" s="18">
        <v>230212.5</v>
      </c>
      <c r="E45" s="18">
        <v>36237.160000000003</v>
      </c>
    </row>
    <row r="46" spans="1:5" s="5" customFormat="1" x14ac:dyDescent="0.2">
      <c r="A46" s="14"/>
      <c r="B46" s="4" t="s">
        <v>368</v>
      </c>
      <c r="C46" s="14"/>
      <c r="D46" s="18">
        <v>0</v>
      </c>
      <c r="E46" s="18">
        <v>0</v>
      </c>
    </row>
    <row r="47" spans="1:5" s="5" customFormat="1" x14ac:dyDescent="0.2">
      <c r="A47" s="14"/>
      <c r="B47" s="4" t="s">
        <v>110</v>
      </c>
      <c r="C47" s="14"/>
      <c r="D47" s="18">
        <v>0</v>
      </c>
      <c r="E47" s="18">
        <v>0</v>
      </c>
    </row>
    <row r="48" spans="1:5" s="5" customFormat="1" x14ac:dyDescent="0.2">
      <c r="A48" s="14"/>
      <c r="B48" s="4" t="s">
        <v>111</v>
      </c>
      <c r="C48" s="14"/>
      <c r="D48" s="18">
        <v>3313076.34</v>
      </c>
      <c r="E48" s="18">
        <v>3313076.34</v>
      </c>
    </row>
    <row r="49" spans="1:7" s="5" customFormat="1" x14ac:dyDescent="0.2">
      <c r="A49" s="14"/>
      <c r="B49" s="4" t="s">
        <v>112</v>
      </c>
      <c r="C49" s="14"/>
      <c r="D49" s="18">
        <v>0</v>
      </c>
      <c r="E49" s="18">
        <v>0</v>
      </c>
    </row>
    <row r="50" spans="1:7" s="5" customFormat="1" x14ac:dyDescent="0.2">
      <c r="A50" s="14"/>
      <c r="B50" s="4" t="s">
        <v>113</v>
      </c>
      <c r="C50" s="14"/>
      <c r="D50" s="18">
        <v>0</v>
      </c>
      <c r="E50" s="18">
        <v>0</v>
      </c>
    </row>
    <row r="51" spans="1:7" s="5" customFormat="1" x14ac:dyDescent="0.2">
      <c r="A51" s="14"/>
      <c r="B51" s="4" t="s">
        <v>114</v>
      </c>
      <c r="C51" s="14"/>
      <c r="D51" s="18">
        <v>114571.75</v>
      </c>
      <c r="E51" s="18">
        <v>128290.49</v>
      </c>
    </row>
    <row r="52" spans="1:7" s="5" customFormat="1" x14ac:dyDescent="0.2">
      <c r="A52" s="14"/>
      <c r="B52" s="4" t="s">
        <v>115</v>
      </c>
      <c r="C52" s="14"/>
      <c r="D52" s="19">
        <v>204093422.91999999</v>
      </c>
      <c r="E52" s="19">
        <v>193371573.40000001</v>
      </c>
    </row>
    <row r="53" spans="1:7" s="5" customFormat="1" x14ac:dyDescent="0.2">
      <c r="A53" s="14"/>
      <c r="B53" s="14"/>
      <c r="C53" s="14"/>
      <c r="D53" s="17"/>
      <c r="E53" s="17"/>
    </row>
    <row r="54" spans="1:7" x14ac:dyDescent="0.2">
      <c r="A54" s="4" t="s">
        <v>316</v>
      </c>
      <c r="B54" s="14"/>
      <c r="C54" s="14"/>
      <c r="D54" s="17"/>
      <c r="E54" s="17"/>
      <c r="F54" s="5"/>
      <c r="G54" s="5"/>
    </row>
    <row r="55" spans="1:7" x14ac:dyDescent="0.2">
      <c r="A55" s="14"/>
      <c r="B55" s="4" t="s">
        <v>116</v>
      </c>
      <c r="C55" s="14"/>
      <c r="D55" s="18">
        <v>14698732.210000001</v>
      </c>
      <c r="E55" s="18">
        <v>15327969.24</v>
      </c>
      <c r="F55" s="5"/>
      <c r="G55" s="5"/>
    </row>
    <row r="56" spans="1:7" x14ac:dyDescent="0.2">
      <c r="A56" s="14"/>
      <c r="B56" s="4" t="s">
        <v>117</v>
      </c>
      <c r="C56" s="14"/>
      <c r="D56" s="19">
        <v>14698732.210000001</v>
      </c>
      <c r="E56" s="19">
        <v>15327969.24</v>
      </c>
    </row>
    <row r="57" spans="1:7" ht="13.5" thickBot="1" x14ac:dyDescent="0.25">
      <c r="A57" s="14"/>
      <c r="B57" s="4" t="s">
        <v>51</v>
      </c>
      <c r="C57" s="14"/>
      <c r="D57" s="21">
        <v>218792155.13</v>
      </c>
      <c r="E57" s="21">
        <v>208699542.63999999</v>
      </c>
    </row>
    <row r="58" spans="1:7" ht="13.5" thickTop="1" x14ac:dyDescent="0.2">
      <c r="D58" s="10"/>
      <c r="E58" s="10"/>
    </row>
  </sheetData>
  <mergeCells count="3">
    <mergeCell ref="A1:E1"/>
    <mergeCell ref="A3:E3"/>
    <mergeCell ref="A5:E5"/>
  </mergeCells>
  <phoneticPr fontId="6" type="noConversion"/>
  <pageMargins left="0.75" right="0.75" top="0.77" bottom="1" header="0.5" footer="0.5"/>
  <pageSetup scale="85" orientation="portrait" r:id="rId1"/>
  <headerFooter alignWithMargins="0">
    <oddFooter>&amp;L&amp;"Arial,Bold"Vermont Student Assistance Corp.&amp;RPage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tabSelected="1" topLeftCell="A16" zoomScaleNormal="100" workbookViewId="0">
      <selection activeCell="D9" sqref="D9:D53"/>
    </sheetView>
  </sheetViews>
  <sheetFormatPr defaultRowHeight="12.75" x14ac:dyDescent="0.2"/>
  <cols>
    <col min="1" max="1" width="18.140625" bestFit="1" customWidth="1"/>
    <col min="2" max="2" width="33.42578125" bestFit="1" customWidth="1"/>
    <col min="3" max="3" width="4.42578125" customWidth="1"/>
    <col min="4" max="4" width="17.140625" customWidth="1"/>
  </cols>
  <sheetData>
    <row r="1" spans="1:6" ht="12.75" customHeight="1" x14ac:dyDescent="0.2">
      <c r="A1" s="30" t="s">
        <v>90</v>
      </c>
      <c r="B1" s="30"/>
      <c r="C1" s="30"/>
      <c r="D1" s="30"/>
      <c r="E1" s="30"/>
      <c r="F1" s="12"/>
    </row>
    <row r="2" spans="1:6" x14ac:dyDescent="0.2">
      <c r="A2" s="6"/>
      <c r="B2" s="7"/>
      <c r="C2" s="7"/>
      <c r="D2" s="7"/>
    </row>
    <row r="3" spans="1:6" ht="12.75" customHeight="1" x14ac:dyDescent="0.2">
      <c r="A3" s="30" t="s">
        <v>312</v>
      </c>
      <c r="B3" s="30"/>
      <c r="C3" s="30"/>
      <c r="D3" s="30"/>
      <c r="E3" s="30"/>
      <c r="F3" s="12"/>
    </row>
    <row r="4" spans="1:6" x14ac:dyDescent="0.2">
      <c r="A4" s="1"/>
      <c r="B4" s="1"/>
      <c r="C4" s="1"/>
      <c r="D4" s="1"/>
    </row>
    <row r="5" spans="1:6" ht="12.75" customHeight="1" x14ac:dyDescent="0.2">
      <c r="A5" s="31" t="s">
        <v>180</v>
      </c>
      <c r="B5" s="31"/>
      <c r="C5" s="31"/>
      <c r="D5" s="31"/>
      <c r="E5" s="31"/>
      <c r="F5" s="13"/>
    </row>
    <row r="6" spans="1:6" x14ac:dyDescent="0.2">
      <c r="A6" s="2"/>
      <c r="B6" s="2"/>
      <c r="C6" s="2"/>
      <c r="D6" s="2"/>
    </row>
    <row r="7" spans="1:6" x14ac:dyDescent="0.2">
      <c r="A7" s="2"/>
      <c r="B7" s="2"/>
      <c r="C7" s="2"/>
      <c r="D7" s="2"/>
    </row>
    <row r="8" spans="1:6" x14ac:dyDescent="0.2">
      <c r="A8" s="2"/>
      <c r="B8" s="2"/>
      <c r="C8" s="2"/>
      <c r="D8" s="2"/>
    </row>
    <row r="9" spans="1:6" x14ac:dyDescent="0.2">
      <c r="A9" s="14"/>
      <c r="B9" s="14"/>
      <c r="C9" s="14"/>
      <c r="D9" s="22" t="s">
        <v>313</v>
      </c>
    </row>
    <row r="10" spans="1:6" x14ac:dyDescent="0.2">
      <c r="A10" s="14"/>
      <c r="B10" s="14"/>
      <c r="C10" s="14"/>
      <c r="D10" s="23" t="s">
        <v>429</v>
      </c>
    </row>
    <row r="11" spans="1:6" x14ac:dyDescent="0.2">
      <c r="A11" s="14"/>
      <c r="B11" s="14"/>
      <c r="C11" s="14"/>
      <c r="D11" s="24"/>
    </row>
    <row r="12" spans="1:6" x14ac:dyDescent="0.2">
      <c r="A12" s="4" t="s">
        <v>181</v>
      </c>
      <c r="B12" s="14"/>
      <c r="C12" s="14"/>
      <c r="D12" s="24"/>
    </row>
    <row r="13" spans="1:6" x14ac:dyDescent="0.2">
      <c r="A13" s="4" t="s">
        <v>182</v>
      </c>
      <c r="B13" s="14"/>
      <c r="C13" s="14"/>
      <c r="D13" s="24"/>
    </row>
    <row r="14" spans="1:6" x14ac:dyDescent="0.2">
      <c r="A14" s="14"/>
      <c r="B14" s="4" t="s">
        <v>183</v>
      </c>
      <c r="C14" s="14"/>
      <c r="D14" s="25">
        <v>0</v>
      </c>
    </row>
    <row r="15" spans="1:6" x14ac:dyDescent="0.2">
      <c r="A15" s="14"/>
      <c r="B15" s="4" t="s">
        <v>184</v>
      </c>
      <c r="C15" s="14"/>
      <c r="D15" s="25">
        <v>0</v>
      </c>
    </row>
    <row r="16" spans="1:6" x14ac:dyDescent="0.2">
      <c r="A16" s="14"/>
      <c r="B16" s="4" t="s">
        <v>185</v>
      </c>
      <c r="C16" s="14"/>
      <c r="D16" s="25">
        <v>1286.4100000000001</v>
      </c>
    </row>
    <row r="17" spans="1:4" x14ac:dyDescent="0.2">
      <c r="A17" s="14"/>
      <c r="B17" s="4" t="s">
        <v>186</v>
      </c>
      <c r="C17" s="14"/>
      <c r="D17" s="25">
        <v>2800916.2</v>
      </c>
    </row>
    <row r="18" spans="1:4" x14ac:dyDescent="0.2">
      <c r="A18" s="14"/>
      <c r="B18" s="4" t="s">
        <v>187</v>
      </c>
      <c r="C18" s="14"/>
      <c r="D18" s="25">
        <v>5459.6</v>
      </c>
    </row>
    <row r="19" spans="1:4" x14ac:dyDescent="0.2">
      <c r="A19" s="14"/>
      <c r="B19" s="4" t="s">
        <v>188</v>
      </c>
      <c r="C19" s="14"/>
      <c r="D19" s="26">
        <v>2807662.21</v>
      </c>
    </row>
    <row r="20" spans="1:4" x14ac:dyDescent="0.2">
      <c r="A20" s="4" t="s">
        <v>189</v>
      </c>
      <c r="B20" s="14"/>
      <c r="C20" s="14"/>
      <c r="D20" s="24"/>
    </row>
    <row r="21" spans="1:4" x14ac:dyDescent="0.2">
      <c r="A21" s="14"/>
      <c r="B21" s="4" t="s">
        <v>190</v>
      </c>
      <c r="C21" s="14"/>
      <c r="D21" s="25">
        <v>1791631.72</v>
      </c>
    </row>
    <row r="22" spans="1:4" x14ac:dyDescent="0.2">
      <c r="A22" s="14"/>
      <c r="B22" s="4" t="s">
        <v>369</v>
      </c>
      <c r="C22" s="14"/>
      <c r="D22" s="25">
        <v>189712.16</v>
      </c>
    </row>
    <row r="23" spans="1:4" x14ac:dyDescent="0.2">
      <c r="A23" s="14"/>
      <c r="B23" s="4" t="s">
        <v>191</v>
      </c>
      <c r="C23" s="14"/>
      <c r="D23" s="25">
        <v>-288877.74</v>
      </c>
    </row>
    <row r="24" spans="1:4" x14ac:dyDescent="0.2">
      <c r="A24" s="14"/>
      <c r="B24" s="4" t="s">
        <v>192</v>
      </c>
      <c r="C24" s="14"/>
      <c r="D24" s="25">
        <v>0</v>
      </c>
    </row>
    <row r="25" spans="1:4" x14ac:dyDescent="0.2">
      <c r="A25" s="14"/>
      <c r="B25" s="4" t="s">
        <v>370</v>
      </c>
      <c r="C25" s="14"/>
      <c r="D25" s="25">
        <v>0</v>
      </c>
    </row>
    <row r="26" spans="1:4" x14ac:dyDescent="0.2">
      <c r="A26" s="14"/>
      <c r="B26" s="4" t="s">
        <v>193</v>
      </c>
      <c r="C26" s="14"/>
      <c r="D26" s="25">
        <v>0</v>
      </c>
    </row>
    <row r="27" spans="1:4" x14ac:dyDescent="0.2">
      <c r="A27" s="14"/>
      <c r="B27" s="4" t="s">
        <v>194</v>
      </c>
      <c r="C27" s="14"/>
      <c r="D27" s="25">
        <v>0</v>
      </c>
    </row>
    <row r="28" spans="1:4" x14ac:dyDescent="0.2">
      <c r="A28" s="14"/>
      <c r="B28" s="4" t="s">
        <v>195</v>
      </c>
      <c r="C28" s="14"/>
      <c r="D28" s="25">
        <v>0</v>
      </c>
    </row>
    <row r="29" spans="1:4" x14ac:dyDescent="0.2">
      <c r="A29" s="14"/>
      <c r="B29" s="4" t="s">
        <v>196</v>
      </c>
      <c r="C29" s="14"/>
      <c r="D29" s="25">
        <v>0</v>
      </c>
    </row>
    <row r="30" spans="1:4" x14ac:dyDescent="0.2">
      <c r="A30" s="14"/>
      <c r="B30" s="4" t="s">
        <v>197</v>
      </c>
      <c r="C30" s="14"/>
      <c r="D30" s="25">
        <v>0</v>
      </c>
    </row>
    <row r="31" spans="1:4" x14ac:dyDescent="0.2">
      <c r="A31" s="14"/>
      <c r="B31" s="4" t="s">
        <v>198</v>
      </c>
      <c r="C31" s="14"/>
      <c r="D31" s="25">
        <v>0</v>
      </c>
    </row>
    <row r="32" spans="1:4" x14ac:dyDescent="0.2">
      <c r="A32" s="14"/>
      <c r="B32" s="4" t="s">
        <v>199</v>
      </c>
      <c r="C32" s="14"/>
      <c r="D32" s="25">
        <v>101895.03999999999</v>
      </c>
    </row>
    <row r="33" spans="1:4" x14ac:dyDescent="0.2">
      <c r="A33" s="14"/>
      <c r="B33" s="4" t="s">
        <v>200</v>
      </c>
      <c r="C33" s="14"/>
      <c r="D33" s="25">
        <v>0</v>
      </c>
    </row>
    <row r="34" spans="1:4" x14ac:dyDescent="0.2">
      <c r="A34" s="14"/>
      <c r="B34" s="4" t="s">
        <v>201</v>
      </c>
      <c r="C34" s="14"/>
      <c r="D34" s="25">
        <v>0</v>
      </c>
    </row>
    <row r="35" spans="1:4" x14ac:dyDescent="0.2">
      <c r="A35" s="14"/>
      <c r="B35" s="4" t="s">
        <v>202</v>
      </c>
      <c r="C35" s="14"/>
      <c r="D35" s="25">
        <v>0</v>
      </c>
    </row>
    <row r="36" spans="1:4" x14ac:dyDescent="0.2">
      <c r="A36" s="14"/>
      <c r="B36" s="4" t="s">
        <v>203</v>
      </c>
      <c r="C36" s="14"/>
      <c r="D36" s="25">
        <v>15750</v>
      </c>
    </row>
    <row r="37" spans="1:4" x14ac:dyDescent="0.2">
      <c r="A37" s="14"/>
      <c r="B37" s="4" t="s">
        <v>225</v>
      </c>
      <c r="C37" s="14"/>
      <c r="D37" s="25">
        <v>0</v>
      </c>
    </row>
    <row r="38" spans="1:4" x14ac:dyDescent="0.2">
      <c r="A38" s="14"/>
      <c r="B38" s="4" t="s">
        <v>204</v>
      </c>
      <c r="C38" s="14"/>
      <c r="D38" s="26">
        <v>1810111.18</v>
      </c>
    </row>
    <row r="39" spans="1:4" x14ac:dyDescent="0.2">
      <c r="A39" s="14"/>
      <c r="B39" s="4" t="s">
        <v>205</v>
      </c>
      <c r="C39" s="14"/>
      <c r="D39" s="27">
        <v>997551.03</v>
      </c>
    </row>
    <row r="40" spans="1:4" x14ac:dyDescent="0.2">
      <c r="A40" s="4" t="s">
        <v>206</v>
      </c>
      <c r="B40" s="14"/>
      <c r="C40" s="14"/>
      <c r="D40" s="24"/>
    </row>
    <row r="41" spans="1:4" x14ac:dyDescent="0.2">
      <c r="A41" s="14"/>
      <c r="B41" s="4" t="s">
        <v>207</v>
      </c>
      <c r="C41" s="14"/>
      <c r="D41" s="25">
        <v>225453</v>
      </c>
    </row>
    <row r="42" spans="1:4" x14ac:dyDescent="0.2">
      <c r="A42" s="14"/>
      <c r="B42" s="4" t="s">
        <v>208</v>
      </c>
      <c r="C42" s="14"/>
      <c r="D42" s="25">
        <v>498</v>
      </c>
    </row>
    <row r="43" spans="1:4" x14ac:dyDescent="0.2">
      <c r="A43" s="14"/>
      <c r="B43" s="4" t="s">
        <v>209</v>
      </c>
      <c r="C43" s="14"/>
      <c r="D43" s="25">
        <v>0</v>
      </c>
    </row>
    <row r="44" spans="1:4" x14ac:dyDescent="0.2">
      <c r="A44" s="14"/>
      <c r="B44" s="4" t="s">
        <v>210</v>
      </c>
      <c r="C44" s="14"/>
      <c r="D44" s="25">
        <v>0</v>
      </c>
    </row>
    <row r="45" spans="1:4" x14ac:dyDescent="0.2">
      <c r="A45" s="14"/>
      <c r="B45" s="4" t="s">
        <v>211</v>
      </c>
      <c r="C45" s="14"/>
      <c r="D45" s="25">
        <v>142363</v>
      </c>
    </row>
    <row r="46" spans="1:4" x14ac:dyDescent="0.2">
      <c r="A46" s="14"/>
      <c r="B46" s="4" t="s">
        <v>212</v>
      </c>
      <c r="C46" s="14"/>
      <c r="D46" s="26">
        <v>368314</v>
      </c>
    </row>
    <row r="47" spans="1:4" x14ac:dyDescent="0.2">
      <c r="A47" s="14"/>
      <c r="B47" s="4" t="s">
        <v>213</v>
      </c>
      <c r="C47" s="14"/>
      <c r="D47" s="25">
        <v>0</v>
      </c>
    </row>
    <row r="48" spans="1:4" x14ac:dyDescent="0.2">
      <c r="A48" s="14"/>
      <c r="B48" s="14"/>
      <c r="C48" s="14"/>
      <c r="D48" s="24"/>
    </row>
    <row r="49" spans="1:4" x14ac:dyDescent="0.2">
      <c r="A49" s="14"/>
      <c r="B49" s="9" t="s">
        <v>214</v>
      </c>
      <c r="C49" s="14"/>
      <c r="D49" s="28">
        <v>14698732.210000001</v>
      </c>
    </row>
    <row r="50" spans="1:4" x14ac:dyDescent="0.2">
      <c r="A50" s="14"/>
      <c r="B50" s="14"/>
      <c r="C50" s="14"/>
      <c r="D50" s="24"/>
    </row>
    <row r="51" spans="1:4" x14ac:dyDescent="0.2">
      <c r="A51" s="14"/>
      <c r="B51" s="9" t="s">
        <v>215</v>
      </c>
      <c r="C51" s="14"/>
      <c r="D51" s="28">
        <v>629237.03</v>
      </c>
    </row>
    <row r="52" spans="1:4" x14ac:dyDescent="0.2">
      <c r="A52" s="14"/>
      <c r="B52" s="14"/>
      <c r="C52" s="14"/>
      <c r="D52" s="24"/>
    </row>
    <row r="53" spans="1:4" ht="13.5" thickBot="1" x14ac:dyDescent="0.25">
      <c r="A53" s="14"/>
      <c r="B53" s="9" t="s">
        <v>216</v>
      </c>
      <c r="C53" s="14"/>
      <c r="D53" s="29">
        <v>15327969.24</v>
      </c>
    </row>
    <row r="54" spans="1:4" ht="13.5" thickTop="1" x14ac:dyDescent="0.2"/>
  </sheetData>
  <mergeCells count="3">
    <mergeCell ref="A1:E1"/>
    <mergeCell ref="A3:E3"/>
    <mergeCell ref="A5:E5"/>
  </mergeCells>
  <phoneticPr fontId="4" type="noConversion"/>
  <pageMargins left="0.75" right="0.75" top="1" bottom="1" header="0.5" footer="0.5"/>
  <pageSetup scale="98" orientation="portrait" r:id="rId1"/>
  <headerFooter alignWithMargins="0">
    <oddFooter>&amp;L&amp;"Arial,Bold"Vermont Student Assistance Corp.&amp;RPage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Private</vt:lpstr>
      <vt:lpstr>Collection and Waterfall</vt:lpstr>
      <vt:lpstr>Balance Sheet</vt:lpstr>
      <vt:lpstr>Income Statement</vt:lpstr>
      <vt:lpstr>'Balance Sheet'!Print_Area</vt:lpstr>
      <vt:lpstr>'Collection and Waterfall'!Print_Area</vt:lpstr>
      <vt:lpstr>'Income Statement'!Print_Area</vt:lpstr>
      <vt:lpstr>Private!Print_Area</vt:lpstr>
      <vt:lpstr>'Collection and Waterfall'!Print_Titles</vt:lpstr>
      <vt:lpstr>Private!Print_Titles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2021-01-22T15:01:21Z</dcterms:created>
  <dcterms:modified xsi:type="dcterms:W3CDTF">2021-01-22T15:01:32Z</dcterms:modified>
</cp:coreProperties>
</file>