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filterPrivacy="1" checkCompatibility="1" defaultThemeVersion="124226"/>
  <xr:revisionPtr revIDLastSave="0" documentId="13_ncr:1_{A494CB3F-7477-40A2-9810-01F64604B221}" xr6:coauthVersionLast="45" xr6:coauthVersionMax="45" xr10:uidLastSave="{00000000-0000-0000-0000-000000000000}"/>
  <bookViews>
    <workbookView xWindow="29460" yWindow="0" windowWidth="26625" windowHeight="15600" tabRatio="717" activeTab="1" xr2:uid="{00000000-000D-0000-FFFF-FFFF00000000}"/>
  </bookViews>
  <sheets>
    <sheet name="Private" sheetId="1" r:id="rId1"/>
    <sheet name="Collection and Waterfall" sheetId="9" r:id="rId2"/>
    <sheet name="Balance Sheet" sheetId="7" r:id="rId3"/>
    <sheet name="Income Statement" sheetId="13" r:id="rId4"/>
  </sheets>
  <definedNames>
    <definedName name="_xlnm.Print_Area" localSheetId="2">'Balance Sheet'!$A$1:$E$57</definedName>
    <definedName name="_xlnm.Print_Area" localSheetId="1">'Collection and Waterfall'!$A$1:$N$374</definedName>
    <definedName name="_xlnm.Print_Area" localSheetId="3">'Income Statement'!$A$1:$E$53</definedName>
    <definedName name="_xlnm.Print_Area" localSheetId="0">Private!$A$1:$M$271</definedName>
    <definedName name="_xlnm.Print_Titles" localSheetId="1">'Collection and Waterfall'!$1:$6</definedName>
    <definedName name="_xlnm.Print_Titles" localSheetId="0">Private!$1:$11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7" l="1"/>
</calcChain>
</file>

<file path=xl/sharedStrings.xml><?xml version="1.0" encoding="utf-8"?>
<sst xmlns="http://schemas.openxmlformats.org/spreadsheetml/2006/main" count="1113" uniqueCount="432">
  <si>
    <t>Issuer</t>
  </si>
  <si>
    <t>Deal Name</t>
  </si>
  <si>
    <t>Website</t>
  </si>
  <si>
    <t>Class</t>
  </si>
  <si>
    <t xml:space="preserve">Collection Period </t>
  </si>
  <si>
    <t>CUSIP</t>
  </si>
  <si>
    <t>Beg Princ Bal</t>
  </si>
  <si>
    <t>Interest Accrual</t>
  </si>
  <si>
    <t>End Princ Bal</t>
  </si>
  <si>
    <t>Original Balance</t>
  </si>
  <si>
    <t>% of Securities</t>
  </si>
  <si>
    <t>(a) Footnotes</t>
  </si>
  <si>
    <t>(b) Footnotes</t>
  </si>
  <si>
    <t>Portfolio Summary</t>
  </si>
  <si>
    <t>Principal Balance</t>
  </si>
  <si>
    <t>Beg Balance</t>
  </si>
  <si>
    <t>End Balance</t>
  </si>
  <si>
    <t>Activity</t>
  </si>
  <si>
    <t>Accrued Interest</t>
  </si>
  <si>
    <t>Total Pool Balance</t>
  </si>
  <si>
    <t>Total Accounts Balance</t>
  </si>
  <si>
    <t>Total Trust Assets</t>
  </si>
  <si>
    <t>Weighted Average Coupon (WAC)</t>
  </si>
  <si>
    <t>Number of Loans</t>
  </si>
  <si>
    <t>Number of Borrowers</t>
  </si>
  <si>
    <t>Funds and Accounts</t>
  </si>
  <si>
    <t>Total Assets</t>
  </si>
  <si>
    <t>Repayment</t>
  </si>
  <si>
    <t xml:space="preserve">    Current</t>
  </si>
  <si>
    <t>Claims in Progress</t>
  </si>
  <si>
    <t>Claims Denied</t>
  </si>
  <si>
    <t># of Loans</t>
  </si>
  <si>
    <t>Beginning</t>
  </si>
  <si>
    <t>Ending</t>
  </si>
  <si>
    <t>% of Balance</t>
  </si>
  <si>
    <t>Total Portfolio</t>
  </si>
  <si>
    <t>Balance</t>
  </si>
  <si>
    <t>Portfolio by School Type</t>
  </si>
  <si>
    <t>Total</t>
  </si>
  <si>
    <t>Monthly/Quarterly Distribution Report</t>
  </si>
  <si>
    <t>Overcollateralization Amount</t>
  </si>
  <si>
    <t>Specified Overcollateralization Amount (no Trigger)</t>
  </si>
  <si>
    <t>Balance Sheet and Parity</t>
  </si>
  <si>
    <t>Assets</t>
  </si>
  <si>
    <t xml:space="preserve">    Loans Receivable</t>
  </si>
  <si>
    <t>Liabilities</t>
  </si>
  <si>
    <t>Total Liabilities</t>
  </si>
  <si>
    <t xml:space="preserve">   Accrued  Interest Receivable on Loans</t>
  </si>
  <si>
    <t>Total Balance</t>
  </si>
  <si>
    <t>Average Borrower Indebtedness</t>
  </si>
  <si>
    <t>Rate</t>
  </si>
  <si>
    <t>Total Liabilities and Net Assets</t>
  </si>
  <si>
    <t>Balance Sheet</t>
  </si>
  <si>
    <t>Proprietary</t>
  </si>
  <si>
    <t xml:space="preserve">     Total Balance</t>
  </si>
  <si>
    <t>Monitoring Waterfall and Collections</t>
  </si>
  <si>
    <t>Collection Period</t>
  </si>
  <si>
    <t>Collection Activity</t>
  </si>
  <si>
    <t>Collection Amount Received</t>
  </si>
  <si>
    <t>Interest Shortfall</t>
  </si>
  <si>
    <t>Recoveries</t>
  </si>
  <si>
    <t>Interest Carryover Due</t>
  </si>
  <si>
    <t>Interest Carryover Paid</t>
  </si>
  <si>
    <t>Interest Carryover</t>
  </si>
  <si>
    <t>Total Distribution Amount</t>
  </si>
  <si>
    <t>Investment Income</t>
  </si>
  <si>
    <t>Total Available Funds</t>
  </si>
  <si>
    <t>Waterfall Activity</t>
  </si>
  <si>
    <t>Waterfall for Distribution</t>
  </si>
  <si>
    <t>Amount Due</t>
  </si>
  <si>
    <t>Amount Remaining</t>
  </si>
  <si>
    <t>Contact Email</t>
  </si>
  <si>
    <t>Delinquency Status</t>
  </si>
  <si>
    <t>Distribution by FICO Credit Scores</t>
  </si>
  <si>
    <t>Less than 650</t>
  </si>
  <si>
    <t>800 +</t>
  </si>
  <si>
    <t>As of Date</t>
  </si>
  <si>
    <t>Bal after Waterfall</t>
  </si>
  <si>
    <t>Cumulative Default Rate</t>
  </si>
  <si>
    <t xml:space="preserve">    30-59 Days Delinquent</t>
  </si>
  <si>
    <t xml:space="preserve">    60-89 Days Delinquent</t>
  </si>
  <si>
    <t xml:space="preserve">    90-119 Days Delinqent</t>
  </si>
  <si>
    <t xml:space="preserve">    150-179 Days Delinquent</t>
  </si>
  <si>
    <t xml:space="preserve">    120-149 Days Delinquent</t>
  </si>
  <si>
    <t xml:space="preserve">    180-209 Days Delinquent</t>
  </si>
  <si>
    <t xml:space="preserve">    210-239 Days Delinquent</t>
  </si>
  <si>
    <t>4 Year</t>
  </si>
  <si>
    <t>2 Year</t>
  </si>
  <si>
    <t>Foreign</t>
  </si>
  <si>
    <t>Other / Unknown</t>
  </si>
  <si>
    <t>Vermont Student Assistance Corporation</t>
  </si>
  <si>
    <t xml:space="preserve">     Cash and Equivalents</t>
  </si>
  <si>
    <t xml:space="preserve">          Revenue</t>
  </si>
  <si>
    <t xml:space="preserve">          Loan Acquisition</t>
  </si>
  <si>
    <t xml:space="preserve">     Total Cash and Equivalents</t>
  </si>
  <si>
    <t xml:space="preserve">     Receivables</t>
  </si>
  <si>
    <t xml:space="preserve">          Investment Interest</t>
  </si>
  <si>
    <t xml:space="preserve">          Student Loans</t>
  </si>
  <si>
    <t xml:space="preserve">          Allowance for Bad Debt</t>
  </si>
  <si>
    <t xml:space="preserve">          Contra SLR - Alt Fees</t>
  </si>
  <si>
    <t xml:space="preserve">          Deferred Subsidized Fees</t>
  </si>
  <si>
    <t xml:space="preserve">          Student Loan Interest</t>
  </si>
  <si>
    <t xml:space="preserve">     Total Receivables</t>
  </si>
  <si>
    <t xml:space="preserve">     Other Assets</t>
  </si>
  <si>
    <t xml:space="preserve">          Def Bond Issuance, Net</t>
  </si>
  <si>
    <t xml:space="preserve">     Total Other Assets</t>
  </si>
  <si>
    <t>Liabilities and Net Assets</t>
  </si>
  <si>
    <t xml:space="preserve">     Liabilities</t>
  </si>
  <si>
    <t xml:space="preserve">          Senior Bonds Payable</t>
  </si>
  <si>
    <t xml:space="preserve">          Bond Interest Payable</t>
  </si>
  <si>
    <t xml:space="preserve">          VT Value Rebates Payable</t>
  </si>
  <si>
    <t xml:space="preserve">          Accrued Yield - US Treasury</t>
  </si>
  <si>
    <t xml:space="preserve">          Accrued Rebates - US Treasury</t>
  </si>
  <si>
    <t xml:space="preserve">          Due To US Department of Education</t>
  </si>
  <si>
    <t xml:space="preserve">          Due To/From Other Funds</t>
  </si>
  <si>
    <t xml:space="preserve">     Total Liabilities</t>
  </si>
  <si>
    <t xml:space="preserve">          Restricted by Bond Resolution</t>
  </si>
  <si>
    <t xml:space="preserve">     Total Net Assets</t>
  </si>
  <si>
    <t>Cumulative Recoveries (including reimbursements and collections)</t>
  </si>
  <si>
    <t xml:space="preserve">   Payments from Guarantor</t>
  </si>
  <si>
    <t xml:space="preserve">   Borrower Recoveries</t>
  </si>
  <si>
    <t>Cumulative Net Loss</t>
  </si>
  <si>
    <t>Total Fees and Program Expenses</t>
  </si>
  <si>
    <t>Borrower Payments</t>
  </si>
  <si>
    <t xml:space="preserve">   Current Period Defaults and Write-offs</t>
  </si>
  <si>
    <t xml:space="preserve">   Cumulative Defaults and Write-offs</t>
  </si>
  <si>
    <t>www.vsac.org</t>
  </si>
  <si>
    <t>Accrued Interest Carryover</t>
  </si>
  <si>
    <t>Exempt</t>
  </si>
  <si>
    <t>IRS Status</t>
  </si>
  <si>
    <t>Principal</t>
  </si>
  <si>
    <t>In School Deferred</t>
  </si>
  <si>
    <t>Interest Only Repayment</t>
  </si>
  <si>
    <t>Notes/Bonds</t>
  </si>
  <si>
    <t>Student Loan Backed Reporting - Private Loans</t>
  </si>
  <si>
    <t>Revenue Fund</t>
  </si>
  <si>
    <t>Available Funds at Beginning of Period</t>
  </si>
  <si>
    <r>
      <t>Second</t>
    </r>
    <r>
      <rPr>
        <sz val="10"/>
        <rFont val="Arial"/>
        <family val="2"/>
      </rPr>
      <t>: To the Operating Fund for payment of Servicing and Administrative Fees and Indenture Expenses</t>
    </r>
  </si>
  <si>
    <r>
      <t>Third</t>
    </r>
    <r>
      <rPr>
        <sz val="10"/>
        <rFont val="Arial"/>
        <family val="2"/>
      </rPr>
      <t>: To the Debt Service Fund - Interest Account</t>
    </r>
  </si>
  <si>
    <t>Debt Service Fund - Interest Account</t>
  </si>
  <si>
    <t>Debt Service Fund - Principal Account</t>
  </si>
  <si>
    <t>Debt Service Fund - Retirement Account</t>
  </si>
  <si>
    <t>Debt Service Reserve Fund</t>
  </si>
  <si>
    <r>
      <t>Fourth</t>
    </r>
    <r>
      <rPr>
        <sz val="10"/>
        <rFont val="Arial"/>
        <family val="2"/>
      </rPr>
      <t>: To the Debt Service Fund - Principal Account</t>
    </r>
  </si>
  <si>
    <r>
      <t>First</t>
    </r>
    <r>
      <rPr>
        <sz val="10"/>
        <rFont val="Arial"/>
        <family val="2"/>
      </rPr>
      <t>: To the Rebate Fund for Rebate or Excess Earnings Tax Compliance</t>
    </r>
  </si>
  <si>
    <r>
      <t>Fifth</t>
    </r>
    <r>
      <rPr>
        <sz val="10"/>
        <rFont val="Arial"/>
        <family val="2"/>
      </rPr>
      <t>: To the Debt Service Reserve Fund if necessary to restore the Debt Service Reserve Fund Requirement</t>
    </r>
  </si>
  <si>
    <t>Servicing Fees, Indenture and Program Expenses Due for Current Period</t>
  </si>
  <si>
    <t>Indenture Expenses</t>
  </si>
  <si>
    <t>Servicing and Administrative Fees</t>
  </si>
  <si>
    <t xml:space="preserve">          Debt Service Reserve</t>
  </si>
  <si>
    <t xml:space="preserve">          Cap Int</t>
  </si>
  <si>
    <t xml:space="preserve">          Debt Service - Interest</t>
  </si>
  <si>
    <t xml:space="preserve">          Debt Service - Principal</t>
  </si>
  <si>
    <t xml:space="preserve">          FIB</t>
  </si>
  <si>
    <t xml:space="preserve">          SAP</t>
  </si>
  <si>
    <t xml:space="preserve">          Bond Premium/Discount</t>
  </si>
  <si>
    <t xml:space="preserve">          Revenue Account</t>
  </si>
  <si>
    <t xml:space="preserve">          Loan Acquisition Account</t>
  </si>
  <si>
    <t xml:space="preserve">          Cap Interest Account</t>
  </si>
  <si>
    <t xml:space="preserve">          Debt Service Reserve Account</t>
  </si>
  <si>
    <t xml:space="preserve">          Debt Service Account - Interest</t>
  </si>
  <si>
    <t xml:space="preserve">          Debt Service Account - Principal</t>
  </si>
  <si>
    <t xml:space="preserve">   Accrued Interest on Investment</t>
  </si>
  <si>
    <t xml:space="preserve">   Deferred Bond Issuance Costs</t>
  </si>
  <si>
    <t xml:space="preserve">   Total Accounts/Funds Balance</t>
  </si>
  <si>
    <t xml:space="preserve">   Prepaid Expenses</t>
  </si>
  <si>
    <t xml:space="preserve">   Allowance for Bad Debt</t>
  </si>
  <si>
    <t xml:space="preserve">   Unearned Student Loan Fees</t>
  </si>
  <si>
    <t xml:space="preserve">   Due To/From other Funds</t>
  </si>
  <si>
    <t>Total Repayment (a)</t>
  </si>
  <si>
    <t>investorrelations@vsac.org</t>
  </si>
  <si>
    <t xml:space="preserve">    1-29 Days Delinquent</t>
  </si>
  <si>
    <t xml:space="preserve">    240-269 Days Delinquent</t>
  </si>
  <si>
    <t xml:space="preserve">    270+ Days Delinquent</t>
  </si>
  <si>
    <t>Portfolio by Current Loan Status</t>
  </si>
  <si>
    <t>Semi-Annual Interest Due</t>
  </si>
  <si>
    <t>Semi-Annual Interest Paid</t>
  </si>
  <si>
    <t>650 - 699</t>
  </si>
  <si>
    <t>700 - 749</t>
  </si>
  <si>
    <t>750 - 799</t>
  </si>
  <si>
    <t>Quarterly Income Statement</t>
  </si>
  <si>
    <t>Bond Direct Contribution</t>
  </si>
  <si>
    <t xml:space="preserve">     Revenue</t>
  </si>
  <si>
    <t xml:space="preserve">          Federal Interest Benefits</t>
  </si>
  <si>
    <t xml:space="preserve">          Special Allowance Payments</t>
  </si>
  <si>
    <t xml:space="preserve">          Interest on Investments</t>
  </si>
  <si>
    <t xml:space="preserve">          Interest and Fees/Student Loans</t>
  </si>
  <si>
    <t xml:space="preserve">          Other Income</t>
  </si>
  <si>
    <t xml:space="preserve">     Total Revenue</t>
  </si>
  <si>
    <t xml:space="preserve">     Bond Expenses</t>
  </si>
  <si>
    <t xml:space="preserve">          Bond/Note Interest</t>
  </si>
  <si>
    <t xml:space="preserve">          Amortization of Bond Discount/Premium</t>
  </si>
  <si>
    <t xml:space="preserve">          Lender Fees and Consolidation Fees</t>
  </si>
  <si>
    <t xml:space="preserve">          VT Value Rebate Expense</t>
  </si>
  <si>
    <t xml:space="preserve">          Fees Paid on Borrower Behalf</t>
  </si>
  <si>
    <t xml:space="preserve">          Yield Exp - US Treasury</t>
  </si>
  <si>
    <t xml:space="preserve">          Yield Analysis</t>
  </si>
  <si>
    <t xml:space="preserve">          Rebate Exp - US Treasury</t>
  </si>
  <si>
    <t xml:space="preserve">          Rebate Analysis</t>
  </si>
  <si>
    <t xml:space="preserve">          Bad Debt Expense</t>
  </si>
  <si>
    <t xml:space="preserve">          Credit Enhancement</t>
  </si>
  <si>
    <t xml:space="preserve">          Auction Agent</t>
  </si>
  <si>
    <t xml:space="preserve">          Remarketing</t>
  </si>
  <si>
    <t xml:space="preserve">          Trustee Fees</t>
  </si>
  <si>
    <t xml:space="preserve">     Total Interest Expenses</t>
  </si>
  <si>
    <t>Total Direct Contribution</t>
  </si>
  <si>
    <t>Administrative Expense</t>
  </si>
  <si>
    <t xml:space="preserve">          Salaries and Benefits</t>
  </si>
  <si>
    <t xml:space="preserve">          Other General and Admin</t>
  </si>
  <si>
    <t xml:space="preserve">          Other Loan Finance Expense</t>
  </si>
  <si>
    <t xml:space="preserve">          Amortization of Bond Issuance</t>
  </si>
  <si>
    <t xml:space="preserve">          Subsidy Transfer to Ops</t>
  </si>
  <si>
    <t>Total Administrative</t>
  </si>
  <si>
    <t>Transfers</t>
  </si>
  <si>
    <t>BEGINNING NET ASSETS</t>
  </si>
  <si>
    <t>NET SURPLUS/(DEFICIT)</t>
  </si>
  <si>
    <t>ENDING NET ASSETS</t>
  </si>
  <si>
    <t>Portfolio Interest Rates</t>
  </si>
  <si>
    <t>Fixed Rate Loans</t>
  </si>
  <si>
    <t>Forbearance</t>
  </si>
  <si>
    <r>
      <t>Interim/Grace</t>
    </r>
    <r>
      <rPr>
        <i/>
        <sz val="10"/>
        <rFont val="Arial"/>
        <family val="2"/>
      </rPr>
      <t>(a)</t>
    </r>
  </si>
  <si>
    <t>Interim/Grace status loans are not fully disbursed</t>
  </si>
  <si>
    <t>Semi-Annual Interest Accrued</t>
  </si>
  <si>
    <t>Senior Parity % (a)</t>
  </si>
  <si>
    <t>Total Parity % (a)</t>
  </si>
  <si>
    <t xml:space="preserve">          Rating Agency Fees</t>
  </si>
  <si>
    <t>Parity calculation excludes non-cash items as outlined in the Master Indenture</t>
  </si>
  <si>
    <t>Weighted Average Payments Made</t>
  </si>
  <si>
    <t>W.A. Time until (a)</t>
  </si>
  <si>
    <t>% of Pool</t>
  </si>
  <si>
    <t xml:space="preserve">    In School</t>
  </si>
  <si>
    <t xml:space="preserve">    Grace</t>
  </si>
  <si>
    <t>Total Not Converted</t>
  </si>
  <si>
    <t>W.A. Time since</t>
  </si>
  <si>
    <t>Total Converted</t>
  </si>
  <si>
    <t>Matdate</t>
  </si>
  <si>
    <t>Student Loans Receivable Activity</t>
  </si>
  <si>
    <t>Beginning Balance</t>
  </si>
  <si>
    <t>Interest Caps</t>
  </si>
  <si>
    <t>Claim Payments</t>
  </si>
  <si>
    <t>Consolidation Payments</t>
  </si>
  <si>
    <t>Disbursements</t>
  </si>
  <si>
    <t>Refunds to Borrower</t>
  </si>
  <si>
    <t>Borrower Benefit Rebates</t>
  </si>
  <si>
    <t>School Refunds</t>
  </si>
  <si>
    <t xml:space="preserve">Write-offs </t>
  </si>
  <si>
    <t>Miscellaneous Adjustments</t>
  </si>
  <si>
    <t>Ending Balance</t>
  </si>
  <si>
    <t>Weighted Average FICO Score</t>
  </si>
  <si>
    <t>Available Funds</t>
  </si>
  <si>
    <t>Capitalized Interest Fund</t>
  </si>
  <si>
    <t>Periodic Principal Distribution Amount Due</t>
  </si>
  <si>
    <t>Principal Shortfall</t>
  </si>
  <si>
    <t>Principal and Interest Distribution Summary</t>
  </si>
  <si>
    <t>Periodic Principal Paid</t>
  </si>
  <si>
    <t>Collateral Pool Characteristics</t>
  </si>
  <si>
    <t>Amount ($)</t>
  </si>
  <si>
    <r>
      <t>Original</t>
    </r>
    <r>
      <rPr>
        <sz val="10"/>
        <rFont val="Arial"/>
        <family val="2"/>
      </rPr>
      <t xml:space="preserve"> Pool Balance</t>
    </r>
  </si>
  <si>
    <r>
      <t xml:space="preserve">Cumulative </t>
    </r>
    <r>
      <rPr>
        <u/>
        <sz val="10"/>
        <rFont val="Arial"/>
        <family val="2"/>
      </rPr>
      <t>original</t>
    </r>
    <r>
      <rPr>
        <sz val="10"/>
        <rFont val="Arial"/>
        <family val="2"/>
      </rPr>
      <t xml:space="preserve"> pool balance acquired through prefunding</t>
    </r>
  </si>
  <si>
    <r>
      <t xml:space="preserve">Cumulative </t>
    </r>
    <r>
      <rPr>
        <u/>
        <sz val="10"/>
        <rFont val="Arial"/>
        <family val="2"/>
      </rPr>
      <t>original</t>
    </r>
    <r>
      <rPr>
        <sz val="10"/>
        <rFont val="Arial"/>
        <family val="2"/>
      </rPr>
      <t xml:space="preserve"> pool balance acquired through recycling</t>
    </r>
  </si>
  <si>
    <r>
      <t xml:space="preserve">Cumulative </t>
    </r>
    <r>
      <rPr>
        <u/>
        <sz val="10"/>
        <rFont val="Arial"/>
        <family val="2"/>
      </rPr>
      <t>original</t>
    </r>
    <r>
      <rPr>
        <sz val="10"/>
        <rFont val="Arial"/>
        <family val="2"/>
      </rPr>
      <t xml:space="preserve"> pool balance acquired through additional note issuance</t>
    </r>
  </si>
  <si>
    <r>
      <t xml:space="preserve">Cumulative </t>
    </r>
    <r>
      <rPr>
        <u/>
        <sz val="10"/>
        <rFont val="Arial"/>
        <family val="2"/>
      </rPr>
      <t>original</t>
    </r>
    <r>
      <rPr>
        <sz val="10"/>
        <rFont val="Arial"/>
        <family val="2"/>
      </rPr>
      <t xml:space="preserve"> pool balance removed through loan sales / buybacks</t>
    </r>
  </si>
  <si>
    <t>Cumulative Interest Capitalized on above loans</t>
  </si>
  <si>
    <r>
      <t xml:space="preserve">Ending </t>
    </r>
    <r>
      <rPr>
        <b/>
        <u/>
        <sz val="10"/>
        <rFont val="Arial"/>
        <family val="2"/>
      </rPr>
      <t>Original</t>
    </r>
    <r>
      <rPr>
        <b/>
        <sz val="10"/>
        <rFont val="Arial"/>
        <family val="2"/>
      </rPr>
      <t xml:space="preserve"> Pool Balance</t>
    </r>
  </si>
  <si>
    <t>Cumulative Entered Repayment Balance</t>
  </si>
  <si>
    <t>Current amount in repayment ($)</t>
  </si>
  <si>
    <t>Cumulative Principal Collections (Scheduled and Voluntary) ($)</t>
  </si>
  <si>
    <t>Includes loans in Repayment and Interest Only Repayment, net of Refunds Due</t>
  </si>
  <si>
    <t>92428C GS 7</t>
  </si>
  <si>
    <t>92428C GT 5</t>
  </si>
  <si>
    <t>92428C GU 2</t>
  </si>
  <si>
    <t>92428C HF 4</t>
  </si>
  <si>
    <t>92428C GV 0</t>
  </si>
  <si>
    <t>92428C GW 8</t>
  </si>
  <si>
    <t>92428C HG 2</t>
  </si>
  <si>
    <t>92428C GX 6</t>
  </si>
  <si>
    <t>92428C GY 4</t>
  </si>
  <si>
    <t>92428C GZ 1</t>
  </si>
  <si>
    <t>92428C HA 5</t>
  </si>
  <si>
    <t>92428C HB 3</t>
  </si>
  <si>
    <t>92428C HC 1</t>
  </si>
  <si>
    <t>92428C HD 9</t>
  </si>
  <si>
    <t>92428C HE 7</t>
  </si>
  <si>
    <t>2012 A</t>
  </si>
  <si>
    <t>2012A</t>
  </si>
  <si>
    <t>Immediate Repayment</t>
  </si>
  <si>
    <t>Deferred Repayment</t>
  </si>
  <si>
    <t>Portfolio by Original Repayment Option</t>
  </si>
  <si>
    <t>Program Expenses</t>
  </si>
  <si>
    <t xml:space="preserve">      Loans for which claims have been filed but not yet paid as of Distribution Date</t>
  </si>
  <si>
    <t xml:space="preserve">   Cumulative Purchases and Originations</t>
  </si>
  <si>
    <t>Cumulative Default Rate (1)</t>
  </si>
  <si>
    <t>Recovery Rate (2)</t>
  </si>
  <si>
    <t>Cumulative Net Loss (3)</t>
  </si>
  <si>
    <t>1) (Cumulative Defaults and Write-offs + Claims Filed Not Paid) / Cumulative Purchases and Originations</t>
  </si>
  <si>
    <t>2) (Payments from Guarantor + Borrower Recoveries) / Cumulative Defaults and Write-offs</t>
  </si>
  <si>
    <t>3) (Cumulative Defaults and Write-offs + Claims Filed Not Paid) - (Payments from Guarantor + Borrower Recoveries) /</t>
  </si>
  <si>
    <t xml:space="preserve">     Cumulative Purchases and Originations</t>
  </si>
  <si>
    <t>92428C HK 3</t>
  </si>
  <si>
    <t>92428C HL 1</t>
  </si>
  <si>
    <t>92428C HM 9</t>
  </si>
  <si>
    <t>92428C HN 7</t>
  </si>
  <si>
    <t>92428C HP 2</t>
  </si>
  <si>
    <t>92428C HQ 0</t>
  </si>
  <si>
    <t>92428C HR 8</t>
  </si>
  <si>
    <t>92428C HS 6</t>
  </si>
  <si>
    <t>92428C HT 4</t>
  </si>
  <si>
    <t>92428C HU 1</t>
  </si>
  <si>
    <t>92428C HV 9</t>
  </si>
  <si>
    <t>92428C HW 7</t>
  </si>
  <si>
    <t>Principal Paid/(Issued)</t>
  </si>
  <si>
    <t>Cumulative Defaults and Write-offs($)</t>
  </si>
  <si>
    <t>2012A Master Indenture</t>
  </si>
  <si>
    <t>2012A Trust</t>
  </si>
  <si>
    <t xml:space="preserve">          Debt Service Retirement Account</t>
  </si>
  <si>
    <t xml:space="preserve">          Temporary COI</t>
  </si>
  <si>
    <t xml:space="preserve">     Net Assets</t>
  </si>
  <si>
    <t xml:space="preserve">          Debt Service Account - Retirement</t>
  </si>
  <si>
    <t xml:space="preserve">   Accrued Yield and Rebate - US Treasury</t>
  </si>
  <si>
    <t>W.A. Time until Repayment includes Grace period</t>
  </si>
  <si>
    <t>Repayment (months)</t>
  </si>
  <si>
    <t>Reduced Payment Forbearance</t>
  </si>
  <si>
    <t>Reduced Payment Forb</t>
  </si>
  <si>
    <r>
      <t>Sixth</t>
    </r>
    <r>
      <rPr>
        <sz val="10"/>
        <rFont val="Arial"/>
        <family val="2"/>
      </rPr>
      <t>: To the Debt Service Fund - Interest Account for any Subordinate Bonds</t>
    </r>
  </si>
  <si>
    <r>
      <t>Seventh:</t>
    </r>
    <r>
      <rPr>
        <sz val="10"/>
        <rFont val="Arial"/>
        <family val="2"/>
      </rPr>
      <t xml:space="preserve">  To the Debt Service Fund - Principal Account for any Subordinate Bonds</t>
    </r>
  </si>
  <si>
    <r>
      <t>Eighth</t>
    </r>
    <r>
      <rPr>
        <sz val="10"/>
        <rFont val="Arial"/>
        <family val="2"/>
      </rPr>
      <t>: To the Student Loan Fund during any Recycling Period</t>
    </r>
  </si>
  <si>
    <r>
      <t>Ninth</t>
    </r>
    <r>
      <rPr>
        <sz val="10"/>
        <rFont val="Arial"/>
        <family val="2"/>
      </rPr>
      <t xml:space="preserve">: To the Debt Service Fund - Retirement Account </t>
    </r>
  </si>
  <si>
    <r>
      <t>Tenth:</t>
    </r>
    <r>
      <rPr>
        <sz val="10"/>
        <rFont val="Arial"/>
        <family val="2"/>
      </rPr>
      <t xml:space="preserve"> Released to the Corporation if Senior Parity Percentage conditions are met after release</t>
    </r>
  </si>
  <si>
    <t>Other Amounts Received in Collection</t>
  </si>
  <si>
    <t>2012 A Master Indenture</t>
  </si>
  <si>
    <t>92428C KC 7</t>
  </si>
  <si>
    <t>92428C KD 5</t>
  </si>
  <si>
    <t>92428C KE 3</t>
  </si>
  <si>
    <t>92428C KF 0</t>
  </si>
  <si>
    <t>92428C KG 8</t>
  </si>
  <si>
    <t>92428C KH 6</t>
  </si>
  <si>
    <t>92428C KJ 2</t>
  </si>
  <si>
    <t>92428C KK 9</t>
  </si>
  <si>
    <t>92428C KL 7</t>
  </si>
  <si>
    <t>92428C KM 5</t>
  </si>
  <si>
    <t>92428C KN 3</t>
  </si>
  <si>
    <t>92428C KQ 6</t>
  </si>
  <si>
    <t>92428C KP 8</t>
  </si>
  <si>
    <t>Delayed Repayment - Parent</t>
  </si>
  <si>
    <t>Immediate Repayment - Parent</t>
  </si>
  <si>
    <t>Report Date</t>
  </si>
  <si>
    <t>Private-nonprofit Non-Degree Program</t>
  </si>
  <si>
    <t>Public Non-Degree Program</t>
  </si>
  <si>
    <t>2017A</t>
  </si>
  <si>
    <t>2017B</t>
  </si>
  <si>
    <t>92428C KS 2</t>
  </si>
  <si>
    <t>92428C KT 0</t>
  </si>
  <si>
    <t>92428C KU 7</t>
  </si>
  <si>
    <t>92428C KV 5</t>
  </si>
  <si>
    <t>92428C KW 3</t>
  </si>
  <si>
    <t>92428C KX 1</t>
  </si>
  <si>
    <t>92428C KY 9</t>
  </si>
  <si>
    <t>92428C KZ 6</t>
  </si>
  <si>
    <t>92428C LA 0</t>
  </si>
  <si>
    <t>92428C LB 8</t>
  </si>
  <si>
    <t>92428C LC 6</t>
  </si>
  <si>
    <t>92428C LD 4</t>
  </si>
  <si>
    <t>Effective March 31,  2017 School Types are reported according to the Dept. of Education Postsecondary Education Participants System (PEPS) database</t>
  </si>
  <si>
    <t>92428C KR 4</t>
  </si>
  <si>
    <t>2013A</t>
  </si>
  <si>
    <t>2016A</t>
  </si>
  <si>
    <t xml:space="preserve">          Sub Bond Payable</t>
  </si>
  <si>
    <t xml:space="preserve">          Sub Bond Interest Payable</t>
  </si>
  <si>
    <t xml:space="preserve">          Sub Bond Interest Carryover</t>
  </si>
  <si>
    <t xml:space="preserve">          Sub Bond Interest</t>
  </si>
  <si>
    <t xml:space="preserve">          Borrower Int Returned to DOE</t>
  </si>
  <si>
    <t xml:space="preserve">   Senior Bonds Payable</t>
  </si>
  <si>
    <t xml:space="preserve">   Sub Bond Payable</t>
  </si>
  <si>
    <t xml:space="preserve">   Bond Premium/Discount</t>
  </si>
  <si>
    <t xml:space="preserve">   Sub Bond Interest Payable</t>
  </si>
  <si>
    <t xml:space="preserve">   Sub Bond Interest Carryover</t>
  </si>
  <si>
    <t xml:space="preserve">   Senior Bond Interest Payable</t>
  </si>
  <si>
    <t>Principal and Interest Distributions 2012A</t>
  </si>
  <si>
    <t>Principal and Interest Distributions 2013A</t>
  </si>
  <si>
    <t>Principal and Interest Distributions 2016A</t>
  </si>
  <si>
    <t>Principal and Interest Distributions 2017A</t>
  </si>
  <si>
    <t>Principal and Interest Distributions 2017B</t>
  </si>
  <si>
    <t>Reserve Funds</t>
  </si>
  <si>
    <t>Total Reserve Funds</t>
  </si>
  <si>
    <t>Weighted Average Maturity (WAM)</t>
  </si>
  <si>
    <t>2018A</t>
  </si>
  <si>
    <t>92428C LE 2</t>
  </si>
  <si>
    <t>92428C LF 9</t>
  </si>
  <si>
    <t>92428C LG 7</t>
  </si>
  <si>
    <t>92428C LH 5</t>
  </si>
  <si>
    <t>92428C LJ 1</t>
  </si>
  <si>
    <t>92428C LK 8</t>
  </si>
  <si>
    <t>92428C LL 6</t>
  </si>
  <si>
    <t>92428C LM 4</t>
  </si>
  <si>
    <t>92428C LN 2</t>
  </si>
  <si>
    <t>92428C LP 7</t>
  </si>
  <si>
    <t>92428C LQ 5</t>
  </si>
  <si>
    <t>92428C LR 3</t>
  </si>
  <si>
    <t>2018B</t>
  </si>
  <si>
    <t>92428C LS 1</t>
  </si>
  <si>
    <t>Principal and Interest Distributions 2018A</t>
  </si>
  <si>
    <t>Principal and Interest Distributions 2018B</t>
  </si>
  <si>
    <t>2019A</t>
  </si>
  <si>
    <t>2019B</t>
  </si>
  <si>
    <t>92428C LT 9</t>
  </si>
  <si>
    <t>92428C LU 6</t>
  </si>
  <si>
    <t>92428C LV 4</t>
  </si>
  <si>
    <t>92428C LW 2</t>
  </si>
  <si>
    <t>92428C LX 0</t>
  </si>
  <si>
    <t>92428C LY 8</t>
  </si>
  <si>
    <t>92428C LZ 5</t>
  </si>
  <si>
    <t>92428C MA 9</t>
  </si>
  <si>
    <t>Bond Issuance Proceeds</t>
  </si>
  <si>
    <t>Principal and Interest Distributions 2019A</t>
  </si>
  <si>
    <t>Principal and Interest Distributions 2019B</t>
  </si>
  <si>
    <t>2020A</t>
  </si>
  <si>
    <t>92428C MB 7</t>
  </si>
  <si>
    <t>92428C MC 5</t>
  </si>
  <si>
    <t>92428C MD 3</t>
  </si>
  <si>
    <t>92428C ME 1</t>
  </si>
  <si>
    <t>92428C MF 8</t>
  </si>
  <si>
    <t>92428C MG 6</t>
  </si>
  <si>
    <t>92428C MH 4</t>
  </si>
  <si>
    <t>Principal and Interest Distributions 2020A</t>
  </si>
  <si>
    <t xml:space="preserve"> 6/30/2020</t>
  </si>
  <si>
    <t>Release from Debt Service Reserve Fund</t>
  </si>
  <si>
    <t>7/1/20 - 9/30/20</t>
  </si>
  <si>
    <t>Loan Rehabs</t>
  </si>
  <si>
    <t xml:space="preserve"> 9/30/2020</t>
  </si>
  <si>
    <t>7/1/2020- 9/30/2020</t>
  </si>
  <si>
    <t>Remaining funds in 2018A Loan Account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</si>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</sst>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5" formatCode="&quot;$&quot;#,##0_);\(&quot;$&quot;#,##0\)"/>
    <numFmt numFmtId="7" formatCode="&quot;$&quot;#,##0.00_);\(&quot;$&quot;#,##0.00\)"/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0_)"/>
    <numFmt numFmtId="167" formatCode="0.000%"/>
    <numFmt numFmtId="168" formatCode="&quot;$&quot;#,##0"/>
    <numFmt numFmtId="170" formatCode="m\/d\/yyyy"/>
    <numFmt numFmtId="171" formatCode="0.0"/>
    <numFmt numFmtId="172" formatCode="#,##0.0"/>
    <numFmt numFmtId="175" formatCode="0.0_);\(0.0\)"/>
    <numFmt numFmtId="176" formatCode="&quot;$&quot;#,##0;\(&quot;$&quot;#,##0\)"/>
    <numFmt numFmtId="177" formatCode="&quot;$&quot;#,##0.00"/>
  </numFmts>
  <fonts count="4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i/>
      <sz val="16"/>
      <name val="Helv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18"/>
      <name val="Arial"/>
      <family val="2"/>
    </font>
    <font>
      <b/>
      <sz val="13.9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7.9"/>
      <name val="Arial"/>
      <family val="2"/>
    </font>
    <font>
      <sz val="10"/>
      <name val="Arial"/>
      <family val="2"/>
    </font>
    <font>
      <sz val="8.0500000000000007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8.0500000000000007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8.0500000000000007"/>
      <name val="Times New Roman"/>
      <family val="1"/>
    </font>
    <font>
      <b/>
      <u/>
      <sz val="10"/>
      <name val="Arial"/>
      <family val="2"/>
    </font>
    <font>
      <sz val="8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5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3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3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3" borderId="0" applyNumberFormat="0" applyBorder="0" applyAlignment="0" applyProtection="0"/>
    <xf numFmtId="0" fontId="9" fillId="11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16" borderId="1" applyNumberFormat="0" applyAlignment="0" applyProtection="0"/>
    <xf numFmtId="0" fontId="12" fillId="17" borderId="2" applyNumberFormat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7" borderId="0" applyNumberFormat="0" applyBorder="0" applyAlignment="0" applyProtection="0"/>
    <xf numFmtId="166" fontId="22" fillId="0" borderId="0"/>
    <xf numFmtId="0" fontId="7" fillId="0" borderId="0"/>
    <xf numFmtId="0" fontId="33" fillId="16" borderId="0"/>
    <xf numFmtId="0" fontId="33" fillId="16" borderId="0"/>
    <xf numFmtId="0" fontId="7" fillId="0" borderId="0"/>
    <xf numFmtId="0" fontId="7" fillId="4" borderId="7" applyNumberFormat="0" applyFont="0" applyAlignment="0" applyProtection="0"/>
    <xf numFmtId="0" fontId="23" fillId="16" borderId="8" applyNumberForma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0" fillId="0" borderId="0" applyNumberFormat="0" applyFill="0" applyBorder="0" applyAlignment="0" applyProtection="0"/>
    <xf numFmtId="9" fontId="7" fillId="0" borderId="0" applyFont="0" applyFill="0" applyBorder="0" applyAlignment="0" applyProtection="0"/>
  </cellStyleXfs>
  <cellXfs count="359">
    <xf numFmtId="0" fontId="0" fillId="0" borderId="0" xfId="0"/>
    <xf numFmtId="0" fontId="32" fillId="0" borderId="0" xfId="0" applyFont="1"/>
    <xf numFmtId="0" fontId="34" fillId="0" borderId="0" xfId="0" applyFont="1"/>
    <xf numFmtId="0" fontId="35" fillId="0" borderId="0" xfId="0" applyFont="1" applyAlignment="1">
      <alignment horizontal="center" vertical="center"/>
    </xf>
    <xf numFmtId="0" fontId="36" fillId="0" borderId="0" xfId="0" applyFont="1"/>
    <xf numFmtId="0" fontId="35" fillId="0" borderId="44" xfId="0" applyFont="1" applyBorder="1" applyAlignment="1">
      <alignment horizontal="center" vertical="center"/>
    </xf>
    <xf numFmtId="0" fontId="37" fillId="0" borderId="0" xfId="0" applyFont="1" applyAlignment="1">
      <alignment horizontal="left" vertical="center"/>
    </xf>
    <xf numFmtId="0" fontId="38" fillId="0" borderId="0" xfId="0" applyFont="1"/>
    <xf numFmtId="7" fontId="37" fillId="0" borderId="0" xfId="0" applyNumberFormat="1" applyFont="1" applyAlignment="1">
      <alignment horizontal="right" vertical="center"/>
    </xf>
    <xf numFmtId="7" fontId="37" fillId="0" borderId="45" xfId="0" applyNumberFormat="1" applyFont="1" applyBorder="1" applyAlignment="1">
      <alignment horizontal="right" vertical="center"/>
    </xf>
    <xf numFmtId="7" fontId="37" fillId="0" borderId="46" xfId="0" applyNumberFormat="1" applyFont="1" applyBorder="1" applyAlignment="1">
      <alignment horizontal="right" vertical="center"/>
    </xf>
    <xf numFmtId="7" fontId="37" fillId="0" borderId="47" xfId="0" applyNumberFormat="1" applyFont="1" applyBorder="1" applyAlignment="1">
      <alignment horizontal="right" vertical="center"/>
    </xf>
    <xf numFmtId="170" fontId="40" fillId="0" borderId="0" xfId="0" applyNumberFormat="1" applyFont="1" applyAlignment="1">
      <alignment horizontal="left" vertical="center"/>
    </xf>
    <xf numFmtId="0" fontId="41" fillId="0" borderId="0" xfId="0" applyFont="1"/>
    <xf numFmtId="0" fontId="39" fillId="0" borderId="0" xfId="0" applyFont="1"/>
    <xf numFmtId="7" fontId="37" fillId="0" borderId="44" xfId="0" applyNumberFormat="1" applyFont="1" applyBorder="1" applyAlignment="1">
      <alignment horizontal="right" vertical="center"/>
    </xf>
    <xf numFmtId="0" fontId="43" fillId="0" borderId="0" xfId="0" applyFont="1" applyAlignment="1">
      <alignment horizontal="left" vertical="center"/>
    </xf>
    <xf numFmtId="7" fontId="43" fillId="0" borderId="0" xfId="0" applyNumberFormat="1" applyFont="1" applyAlignment="1">
      <alignment horizontal="right" vertical="center"/>
    </xf>
    <xf numFmtId="7" fontId="43" fillId="0" borderId="47" xfId="0" applyNumberFormat="1" applyFont="1" applyBorder="1" applyAlignment="1">
      <alignment horizontal="right" vertical="center"/>
    </xf>
    <xf numFmtId="7" fontId="39" fillId="0" borderId="0" xfId="0" applyNumberFormat="1" applyFont="1"/>
    <xf numFmtId="7" fontId="38" fillId="0" borderId="0" xfId="0" applyNumberFormat="1" applyFont="1"/>
    <xf numFmtId="0" fontId="31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1" fillId="0" borderId="0" xfId="0" applyFont="1"/>
    <xf numFmtId="0" fontId="31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" fillId="0" borderId="0" xfId="0" applyFont="1" applyFill="1"/>
    <xf numFmtId="0" fontId="0" fillId="0" borderId="0" xfId="0" applyFill="1"/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2" fillId="0" borderId="15" xfId="0" applyFont="1" applyFill="1" applyBorder="1" applyAlignment="1">
      <alignment horizontal="left"/>
    </xf>
    <xf numFmtId="0" fontId="2" fillId="0" borderId="16" xfId="0" applyFont="1" applyFill="1" applyBorder="1" applyAlignment="1">
      <alignment horizontal="left"/>
    </xf>
    <xf numFmtId="14" fontId="0" fillId="0" borderId="16" xfId="0" applyNumberFormat="1" applyFill="1" applyBorder="1" applyAlignment="1">
      <alignment horizontal="left"/>
    </xf>
    <xf numFmtId="0" fontId="0" fillId="0" borderId="16" xfId="0" applyFill="1" applyBorder="1" applyAlignment="1">
      <alignment horizontal="left"/>
    </xf>
    <xf numFmtId="0" fontId="0" fillId="0" borderId="10" xfId="0" applyFill="1" applyBorder="1" applyAlignment="1">
      <alignment horizontal="left"/>
    </xf>
    <xf numFmtId="0" fontId="2" fillId="0" borderId="13" xfId="0" applyFont="1" applyFill="1" applyBorder="1" applyAlignment="1">
      <alignment horizontal="left"/>
    </xf>
    <xf numFmtId="0" fontId="2" fillId="0" borderId="17" xfId="0" applyFont="1" applyFill="1" applyBorder="1" applyAlignment="1">
      <alignment horizontal="left"/>
    </xf>
    <xf numFmtId="0" fontId="0" fillId="0" borderId="17" xfId="0" applyFill="1" applyBorder="1" applyAlignment="1">
      <alignment horizontal="left"/>
    </xf>
    <xf numFmtId="0" fontId="0" fillId="0" borderId="14" xfId="0" applyFill="1" applyBorder="1" applyAlignment="1">
      <alignment horizontal="left"/>
    </xf>
    <xf numFmtId="0" fontId="28" fillId="0" borderId="30" xfId="0" applyFont="1" applyFill="1" applyBorder="1"/>
    <xf numFmtId="0" fontId="0" fillId="0" borderId="28" xfId="0" applyFill="1" applyBorder="1"/>
    <xf numFmtId="0" fontId="0" fillId="0" borderId="11" xfId="0" applyFill="1" applyBorder="1"/>
    <xf numFmtId="0" fontId="28" fillId="0" borderId="0" xfId="0" applyFont="1" applyFill="1"/>
    <xf numFmtId="0" fontId="2" fillId="0" borderId="0" xfId="0" applyFont="1" applyFill="1"/>
    <xf numFmtId="0" fontId="0" fillId="0" borderId="15" xfId="0" applyFill="1" applyBorder="1"/>
    <xf numFmtId="0" fontId="0" fillId="0" borderId="16" xfId="0" applyFill="1" applyBorder="1"/>
    <xf numFmtId="0" fontId="0" fillId="0" borderId="10" xfId="0" applyFill="1" applyBorder="1"/>
    <xf numFmtId="0" fontId="2" fillId="0" borderId="11" xfId="0" applyFont="1" applyFill="1" applyBorder="1"/>
    <xf numFmtId="0" fontId="0" fillId="0" borderId="0" xfId="0" applyFill="1" applyBorder="1"/>
    <xf numFmtId="14" fontId="2" fillId="0" borderId="26" xfId="0" applyNumberFormat="1" applyFont="1" applyFill="1" applyBorder="1" applyAlignment="1">
      <alignment horizontal="center"/>
    </xf>
    <xf numFmtId="0" fontId="2" fillId="0" borderId="11" xfId="0" applyFont="1" applyFill="1" applyBorder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2" fillId="0" borderId="12" xfId="0" applyFont="1" applyFill="1" applyBorder="1" applyAlignment="1">
      <alignment horizontal="center"/>
    </xf>
    <xf numFmtId="0" fontId="2" fillId="0" borderId="0" xfId="0" applyFont="1" applyFill="1" applyBorder="1"/>
    <xf numFmtId="5" fontId="0" fillId="0" borderId="12" xfId="0" applyNumberFormat="1" applyFill="1" applyBorder="1"/>
    <xf numFmtId="0" fontId="7" fillId="0" borderId="0" xfId="0" applyFont="1" applyFill="1" applyBorder="1"/>
    <xf numFmtId="0" fontId="7" fillId="0" borderId="11" xfId="0" applyFont="1" applyFill="1" applyBorder="1"/>
    <xf numFmtId="0" fontId="0" fillId="0" borderId="12" xfId="0" applyFill="1" applyBorder="1"/>
    <xf numFmtId="5" fontId="0" fillId="0" borderId="26" xfId="0" applyNumberFormat="1" applyFill="1" applyBorder="1"/>
    <xf numFmtId="5" fontId="0" fillId="0" borderId="48" xfId="0" applyNumberFormat="1" applyFill="1" applyBorder="1"/>
    <xf numFmtId="0" fontId="1" fillId="0" borderId="0" xfId="0" applyFont="1" applyFill="1" applyBorder="1"/>
    <xf numFmtId="0" fontId="0" fillId="0" borderId="23" xfId="0" applyFill="1" applyBorder="1"/>
    <xf numFmtId="0" fontId="0" fillId="0" borderId="24" xfId="0" applyFill="1" applyBorder="1"/>
    <xf numFmtId="0" fontId="0" fillId="0" borderId="26" xfId="0" applyFill="1" applyBorder="1"/>
    <xf numFmtId="0" fontId="5" fillId="0" borderId="13" xfId="0" applyFont="1" applyFill="1" applyBorder="1"/>
    <xf numFmtId="0" fontId="0" fillId="0" borderId="17" xfId="0" applyFill="1" applyBorder="1"/>
    <xf numFmtId="0" fontId="0" fillId="0" borderId="14" xfId="0" applyFill="1" applyBorder="1"/>
    <xf numFmtId="5" fontId="1" fillId="0" borderId="48" xfId="0" applyNumberFormat="1" applyFont="1" applyFill="1" applyBorder="1"/>
    <xf numFmtId="0" fontId="3" fillId="0" borderId="15" xfId="0" applyFont="1" applyFill="1" applyBorder="1"/>
    <xf numFmtId="0" fontId="5" fillId="0" borderId="10" xfId="0" applyFont="1" applyFill="1" applyBorder="1"/>
    <xf numFmtId="0" fontId="5" fillId="0" borderId="23" xfId="0" applyFont="1" applyFill="1" applyBorder="1"/>
    <xf numFmtId="0" fontId="5" fillId="0" borderId="24" xfId="0" applyFont="1" applyFill="1" applyBorder="1"/>
    <xf numFmtId="0" fontId="5" fillId="0" borderId="26" xfId="0" applyFont="1" applyFill="1" applyBorder="1"/>
    <xf numFmtId="0" fontId="0" fillId="0" borderId="27" xfId="0" applyFill="1" applyBorder="1"/>
    <xf numFmtId="0" fontId="0" fillId="0" borderId="29" xfId="0" applyFill="1" applyBorder="1"/>
    <xf numFmtId="0" fontId="5" fillId="0" borderId="11" xfId="0" applyFont="1" applyFill="1" applyBorder="1"/>
    <xf numFmtId="0" fontId="5" fillId="0" borderId="0" xfId="0" applyFont="1" applyFill="1"/>
    <xf numFmtId="0" fontId="5" fillId="0" borderId="12" xfId="0" applyFont="1" applyFill="1" applyBorder="1"/>
    <xf numFmtId="5" fontId="0" fillId="0" borderId="0" xfId="0" applyNumberFormat="1" applyFill="1"/>
    <xf numFmtId="0" fontId="0" fillId="0" borderId="0" xfId="0" applyFill="1" applyAlignment="1">
      <alignment horizontal="center"/>
    </xf>
    <xf numFmtId="7" fontId="0" fillId="0" borderId="0" xfId="0" applyNumberFormat="1" applyFill="1"/>
    <xf numFmtId="10" fontId="0" fillId="0" borderId="12" xfId="52" applyNumberFormat="1" applyFont="1" applyFill="1" applyBorder="1" applyAlignment="1">
      <alignment horizontal="right"/>
    </xf>
    <xf numFmtId="0" fontId="0" fillId="0" borderId="12" xfId="0" applyFill="1" applyBorder="1" applyAlignment="1">
      <alignment horizontal="left"/>
    </xf>
    <xf numFmtId="0" fontId="2" fillId="0" borderId="24" xfId="0" applyFont="1" applyFill="1" applyBorder="1"/>
    <xf numFmtId="0" fontId="4" fillId="0" borderId="0" xfId="0" applyFont="1" applyFill="1" applyBorder="1"/>
    <xf numFmtId="0" fontId="29" fillId="0" borderId="0" xfId="0" applyFont="1" applyFill="1" applyBorder="1"/>
    <xf numFmtId="0" fontId="4" fillId="0" borderId="12" xfId="0" applyFont="1" applyFill="1" applyBorder="1"/>
    <xf numFmtId="0" fontId="6" fillId="0" borderId="0" xfId="0" applyFont="1" applyFill="1"/>
    <xf numFmtId="0" fontId="4" fillId="0" borderId="17" xfId="0" applyFont="1" applyFill="1" applyBorder="1"/>
    <xf numFmtId="0" fontId="4" fillId="0" borderId="14" xfId="0" applyFont="1" applyFill="1" applyBorder="1"/>
    <xf numFmtId="0" fontId="4" fillId="0" borderId="0" xfId="0" applyFont="1" applyFill="1"/>
    <xf numFmtId="0" fontId="2" fillId="0" borderId="23" xfId="0" applyFont="1" applyFill="1" applyBorder="1"/>
    <xf numFmtId="10" fontId="0" fillId="0" borderId="26" xfId="52" applyNumberFormat="1" applyFont="1" applyFill="1" applyBorder="1" applyAlignment="1">
      <alignment horizontal="right"/>
    </xf>
    <xf numFmtId="0" fontId="4" fillId="0" borderId="11" xfId="0" applyFont="1" applyFill="1" applyBorder="1"/>
    <xf numFmtId="0" fontId="4" fillId="0" borderId="13" xfId="0" applyFont="1" applyFill="1" applyBorder="1"/>
    <xf numFmtId="0" fontId="2" fillId="0" borderId="17" xfId="0" applyFont="1" applyFill="1" applyBorder="1"/>
    <xf numFmtId="0" fontId="0" fillId="0" borderId="31" xfId="0" applyFill="1" applyBorder="1"/>
    <xf numFmtId="0" fontId="2" fillId="0" borderId="24" xfId="0" applyFont="1" applyFill="1" applyBorder="1" applyAlignment="1">
      <alignment horizontal="right"/>
    </xf>
    <xf numFmtId="0" fontId="2" fillId="0" borderId="26" xfId="0" applyFont="1" applyFill="1" applyBorder="1" applyAlignment="1">
      <alignment horizontal="right"/>
    </xf>
    <xf numFmtId="5" fontId="0" fillId="0" borderId="24" xfId="0" applyNumberFormat="1" applyFill="1" applyBorder="1"/>
    <xf numFmtId="0" fontId="29" fillId="0" borderId="0" xfId="0" applyFont="1" applyFill="1"/>
    <xf numFmtId="0" fontId="2" fillId="0" borderId="15" xfId="0" applyFont="1" applyFill="1" applyBorder="1"/>
    <xf numFmtId="14" fontId="0" fillId="0" borderId="26" xfId="0" applyNumberFormat="1" applyFill="1" applyBorder="1"/>
    <xf numFmtId="168" fontId="0" fillId="0" borderId="12" xfId="0" applyNumberFormat="1" applyFill="1" applyBorder="1"/>
    <xf numFmtId="168" fontId="0" fillId="0" borderId="0" xfId="0" applyNumberFormat="1" applyFill="1"/>
    <xf numFmtId="0" fontId="7" fillId="0" borderId="0" xfId="0" applyFont="1" applyFill="1"/>
    <xf numFmtId="0" fontId="0" fillId="0" borderId="13" xfId="0" applyFill="1" applyBorder="1"/>
    <xf numFmtId="0" fontId="0" fillId="0" borderId="32" xfId="0" applyFill="1" applyBorder="1"/>
    <xf numFmtId="0" fontId="0" fillId="0" borderId="54" xfId="0" applyFill="1" applyBorder="1"/>
    <xf numFmtId="0" fontId="0" fillId="0" borderId="34" xfId="0" applyFill="1" applyBorder="1"/>
    <xf numFmtId="0" fontId="0" fillId="0" borderId="43" xfId="0" applyFill="1" applyBorder="1"/>
    <xf numFmtId="168" fontId="0" fillId="0" borderId="35" xfId="0" applyNumberFormat="1" applyFill="1" applyBorder="1"/>
    <xf numFmtId="168" fontId="0" fillId="0" borderId="39" xfId="0" applyNumberFormat="1" applyFill="1" applyBorder="1"/>
    <xf numFmtId="0" fontId="0" fillId="0" borderId="33" xfId="0" applyFill="1" applyBorder="1"/>
    <xf numFmtId="0" fontId="0" fillId="0" borderId="55" xfId="0" applyFill="1" applyBorder="1"/>
    <xf numFmtId="0" fontId="1" fillId="0" borderId="54" xfId="0" applyFont="1" applyFill="1" applyBorder="1"/>
    <xf numFmtId="0" fontId="1" fillId="0" borderId="0" xfId="0" applyFont="1" applyFill="1"/>
    <xf numFmtId="14" fontId="7" fillId="0" borderId="0" xfId="0" applyNumberFormat="1" applyFont="1" applyFill="1"/>
    <xf numFmtId="0" fontId="7" fillId="0" borderId="16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0" fontId="6" fillId="0" borderId="0" xfId="0" applyFont="1" applyFill="1" applyAlignment="1">
      <alignment horizontal="left" vertical="center" wrapText="1"/>
    </xf>
    <xf numFmtId="0" fontId="2" fillId="0" borderId="11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7" fillId="0" borderId="12" xfId="0" applyFont="1" applyFill="1" applyBorder="1" applyAlignment="1">
      <alignment horizontal="left"/>
    </xf>
    <xf numFmtId="0" fontId="30" fillId="0" borderId="0" xfId="0" applyFont="1" applyFill="1" applyAlignment="1">
      <alignment horizontal="center" vertical="center"/>
    </xf>
    <xf numFmtId="14" fontId="7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2" fillId="0" borderId="11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18" fillId="0" borderId="0" xfId="36" applyFill="1" applyAlignment="1" applyProtection="1">
      <alignment horizontal="left"/>
    </xf>
    <xf numFmtId="0" fontId="7" fillId="0" borderId="0" xfId="0" applyFont="1" applyFill="1" applyAlignment="1">
      <alignment horizontal="left"/>
    </xf>
    <xf numFmtId="0" fontId="7" fillId="0" borderId="12" xfId="0" applyFont="1" applyFill="1" applyBorder="1" applyAlignment="1">
      <alignment horizontal="left"/>
    </xf>
    <xf numFmtId="0" fontId="18" fillId="0" borderId="17" xfId="36" applyFill="1" applyBorder="1" applyAlignment="1" applyProtection="1">
      <alignment horizontal="left"/>
    </xf>
    <xf numFmtId="0" fontId="7" fillId="0" borderId="17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left"/>
    </xf>
    <xf numFmtId="0" fontId="2" fillId="0" borderId="16" xfId="0" applyFont="1" applyFill="1" applyBorder="1"/>
    <xf numFmtId="0" fontId="7" fillId="0" borderId="16" xfId="0" applyFont="1" applyFill="1" applyBorder="1"/>
    <xf numFmtId="0" fontId="7" fillId="0" borderId="10" xfId="0" applyFont="1" applyFill="1" applyBorder="1"/>
    <xf numFmtId="0" fontId="7" fillId="0" borderId="12" xfId="0" applyFont="1" applyFill="1" applyBorder="1"/>
    <xf numFmtId="0" fontId="7" fillId="0" borderId="21" xfId="0" applyFont="1" applyFill="1" applyBorder="1"/>
    <xf numFmtId="0" fontId="2" fillId="0" borderId="22" xfId="0" applyFont="1" applyFill="1" applyBorder="1"/>
    <xf numFmtId="0" fontId="2" fillId="0" borderId="22" xfId="0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/>
    </xf>
    <xf numFmtId="10" fontId="2" fillId="0" borderId="22" xfId="47" applyNumberFormat="1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 wrapText="1"/>
    </xf>
    <xf numFmtId="0" fontId="2" fillId="0" borderId="29" xfId="0" applyFont="1" applyFill="1" applyBorder="1" applyAlignment="1">
      <alignment horizontal="center" wrapText="1"/>
    </xf>
    <xf numFmtId="0" fontId="2" fillId="0" borderId="25" xfId="0" applyFont="1" applyFill="1" applyBorder="1" applyAlignment="1">
      <alignment horizontal="center"/>
    </xf>
    <xf numFmtId="0" fontId="7" fillId="0" borderId="49" xfId="0" applyFont="1" applyFill="1" applyBorder="1" applyAlignment="1">
      <alignment horizontal="center"/>
    </xf>
    <xf numFmtId="0" fontId="7" fillId="0" borderId="34" xfId="0" applyFont="1" applyFill="1" applyBorder="1" applyAlignment="1">
      <alignment horizontal="center"/>
    </xf>
    <xf numFmtId="167" fontId="7" fillId="0" borderId="41" xfId="47" applyNumberFormat="1" applyFont="1" applyFill="1" applyBorder="1" applyAlignment="1">
      <alignment horizontal="center"/>
    </xf>
    <xf numFmtId="168" fontId="7" fillId="0" borderId="34" xfId="0" applyNumberFormat="1" applyFont="1" applyFill="1" applyBorder="1" applyAlignment="1">
      <alignment horizontal="center"/>
    </xf>
    <xf numFmtId="5" fontId="7" fillId="0" borderId="34" xfId="0" applyNumberFormat="1" applyFont="1" applyFill="1" applyBorder="1" applyAlignment="1">
      <alignment horizontal="center"/>
    </xf>
    <xf numFmtId="168" fontId="7" fillId="0" borderId="49" xfId="0" applyNumberFormat="1" applyFont="1" applyFill="1" applyBorder="1" applyAlignment="1">
      <alignment horizontal="center"/>
    </xf>
    <xf numFmtId="10" fontId="26" fillId="0" borderId="41" xfId="47" applyNumberFormat="1" applyFont="1" applyFill="1" applyBorder="1" applyAlignment="1">
      <alignment horizontal="center"/>
    </xf>
    <xf numFmtId="14" fontId="7" fillId="0" borderId="43" xfId="0" applyNumberFormat="1" applyFont="1" applyFill="1" applyBorder="1" applyAlignment="1">
      <alignment horizontal="center"/>
    </xf>
    <xf numFmtId="0" fontId="7" fillId="0" borderId="50" xfId="0" applyFont="1" applyFill="1" applyBorder="1" applyAlignment="1">
      <alignment horizontal="center"/>
    </xf>
    <xf numFmtId="0" fontId="7" fillId="0" borderId="35" xfId="0" applyFont="1" applyFill="1" applyBorder="1" applyAlignment="1">
      <alignment horizontal="center"/>
    </xf>
    <xf numFmtId="167" fontId="7" fillId="0" borderId="42" xfId="47" applyNumberFormat="1" applyFont="1" applyFill="1" applyBorder="1" applyAlignment="1">
      <alignment horizontal="center"/>
    </xf>
    <xf numFmtId="168" fontId="7" fillId="0" borderId="35" xfId="0" applyNumberFormat="1" applyFont="1" applyFill="1" applyBorder="1" applyAlignment="1">
      <alignment horizontal="center"/>
    </xf>
    <xf numFmtId="5" fontId="7" fillId="0" borderId="35" xfId="0" applyNumberFormat="1" applyFont="1" applyFill="1" applyBorder="1" applyAlignment="1">
      <alignment horizontal="center"/>
    </xf>
    <xf numFmtId="168" fontId="7" fillId="0" borderId="50" xfId="0" applyNumberFormat="1" applyFont="1" applyFill="1" applyBorder="1" applyAlignment="1">
      <alignment horizontal="center"/>
    </xf>
    <xf numFmtId="10" fontId="26" fillId="0" borderId="42" xfId="47" applyNumberFormat="1" applyFont="1" applyFill="1" applyBorder="1" applyAlignment="1">
      <alignment horizontal="center"/>
    </xf>
    <xf numFmtId="14" fontId="7" fillId="0" borderId="12" xfId="47" applyNumberFormat="1" applyFont="1" applyFill="1" applyBorder="1" applyAlignment="1">
      <alignment horizontal="center"/>
    </xf>
    <xf numFmtId="0" fontId="1" fillId="0" borderId="50" xfId="0" applyFont="1" applyFill="1" applyBorder="1" applyAlignment="1">
      <alignment horizontal="center"/>
    </xf>
    <xf numFmtId="0" fontId="1" fillId="0" borderId="35" xfId="0" applyFont="1" applyFill="1" applyBorder="1" applyAlignment="1">
      <alignment horizontal="center"/>
    </xf>
    <xf numFmtId="14" fontId="1" fillId="0" borderId="12" xfId="47" applyNumberFormat="1" applyFill="1" applyBorder="1" applyAlignment="1">
      <alignment horizontal="center"/>
    </xf>
    <xf numFmtId="0" fontId="7" fillId="0" borderId="23" xfId="0" applyFont="1" applyFill="1" applyBorder="1"/>
    <xf numFmtId="0" fontId="7" fillId="0" borderId="24" xfId="0" applyFont="1" applyFill="1" applyBorder="1"/>
    <xf numFmtId="0" fontId="7" fillId="0" borderId="51" xfId="0" applyFont="1" applyFill="1" applyBorder="1" applyAlignment="1">
      <alignment horizontal="center"/>
    </xf>
    <xf numFmtId="0" fontId="7" fillId="0" borderId="36" xfId="0" applyFont="1" applyFill="1" applyBorder="1" applyAlignment="1">
      <alignment horizontal="center"/>
    </xf>
    <xf numFmtId="10" fontId="7" fillId="0" borderId="40" xfId="47" applyNumberFormat="1" applyFont="1" applyFill="1" applyBorder="1" applyAlignment="1">
      <alignment horizontal="center"/>
    </xf>
    <xf numFmtId="168" fontId="7" fillId="0" borderId="36" xfId="0" applyNumberFormat="1" applyFont="1" applyFill="1" applyBorder="1" applyAlignment="1">
      <alignment horizontal="center"/>
    </xf>
    <xf numFmtId="168" fontId="7" fillId="0" borderId="51" xfId="0" applyNumberFormat="1" applyFont="1" applyFill="1" applyBorder="1" applyAlignment="1">
      <alignment horizontal="center"/>
    </xf>
    <xf numFmtId="10" fontId="26" fillId="0" borderId="40" xfId="47" applyNumberFormat="1" applyFont="1" applyFill="1" applyBorder="1" applyAlignment="1">
      <alignment horizontal="center"/>
    </xf>
    <xf numFmtId="14" fontId="7" fillId="0" borderId="26" xfId="47" applyNumberFormat="1" applyFont="1" applyFill="1" applyBorder="1" applyAlignment="1">
      <alignment horizontal="center"/>
    </xf>
    <xf numFmtId="0" fontId="7" fillId="0" borderId="51" xfId="0" applyFont="1" applyFill="1" applyBorder="1"/>
    <xf numFmtId="0" fontId="7" fillId="0" borderId="36" xfId="0" applyFont="1" applyFill="1" applyBorder="1"/>
    <xf numFmtId="10" fontId="7" fillId="0" borderId="40" xfId="47" applyNumberFormat="1" applyFont="1" applyFill="1" applyBorder="1"/>
    <xf numFmtId="168" fontId="2" fillId="0" borderId="36" xfId="28" applyNumberFormat="1" applyFont="1" applyFill="1" applyBorder="1"/>
    <xf numFmtId="5" fontId="2" fillId="0" borderId="36" xfId="28" applyNumberFormat="1" applyFont="1" applyFill="1" applyBorder="1"/>
    <xf numFmtId="168" fontId="2" fillId="0" borderId="51" xfId="28" applyNumberFormat="1" applyFont="1" applyFill="1" applyBorder="1"/>
    <xf numFmtId="10" fontId="27" fillId="0" borderId="42" xfId="47" applyNumberFormat="1" applyFont="1" applyFill="1" applyBorder="1" applyAlignment="1">
      <alignment horizontal="center"/>
    </xf>
    <xf numFmtId="10" fontId="2" fillId="0" borderId="26" xfId="47" applyNumberFormat="1" applyFont="1" applyFill="1" applyBorder="1" applyAlignment="1">
      <alignment horizontal="center"/>
    </xf>
    <xf numFmtId="0" fontId="5" fillId="0" borderId="27" xfId="0" applyFont="1" applyFill="1" applyBorder="1"/>
    <xf numFmtId="0" fontId="5" fillId="0" borderId="29" xfId="0" applyFont="1" applyFill="1" applyBorder="1"/>
    <xf numFmtId="177" fontId="4" fillId="0" borderId="29" xfId="0" applyNumberFormat="1" applyFont="1" applyFill="1" applyBorder="1"/>
    <xf numFmtId="7" fontId="4" fillId="0" borderId="29" xfId="0" applyNumberFormat="1" applyFont="1" applyFill="1" applyBorder="1"/>
    <xf numFmtId="0" fontId="4" fillId="0" borderId="29" xfId="0" applyFont="1" applyFill="1" applyBorder="1"/>
    <xf numFmtId="0" fontId="5" fillId="0" borderId="38" xfId="0" applyFont="1" applyFill="1" applyBorder="1"/>
    <xf numFmtId="0" fontId="5" fillId="0" borderId="17" xfId="0" applyFont="1" applyFill="1" applyBorder="1"/>
    <xf numFmtId="0" fontId="5" fillId="0" borderId="14" xfId="0" applyFont="1" applyFill="1" applyBorder="1"/>
    <xf numFmtId="0" fontId="5" fillId="0" borderId="16" xfId="0" applyFont="1" applyFill="1" applyBorder="1"/>
    <xf numFmtId="0" fontId="2" fillId="0" borderId="21" xfId="0" applyFont="1" applyFill="1" applyBorder="1"/>
    <xf numFmtId="0" fontId="2" fillId="0" borderId="29" xfId="0" applyFont="1" applyFill="1" applyBorder="1"/>
    <xf numFmtId="0" fontId="2" fillId="0" borderId="25" xfId="0" applyFont="1" applyFill="1" applyBorder="1"/>
    <xf numFmtId="0" fontId="5" fillId="0" borderId="18" xfId="0" applyFont="1" applyFill="1" applyBorder="1"/>
    <xf numFmtId="0" fontId="7" fillId="0" borderId="27" xfId="0" applyFont="1" applyFill="1" applyBorder="1"/>
    <xf numFmtId="0" fontId="7" fillId="0" borderId="29" xfId="0" applyFont="1" applyFill="1" applyBorder="1"/>
    <xf numFmtId="5" fontId="7" fillId="0" borderId="34" xfId="28" applyNumberFormat="1" applyFont="1" applyFill="1" applyBorder="1" applyAlignment="1">
      <alignment horizontal="right"/>
    </xf>
    <xf numFmtId="5" fontId="7" fillId="0" borderId="41" xfId="28" applyNumberFormat="1" applyFont="1" applyFill="1" applyBorder="1" applyAlignment="1">
      <alignment horizontal="right"/>
    </xf>
    <xf numFmtId="5" fontId="7" fillId="0" borderId="38" xfId="28" applyNumberFormat="1" applyFont="1" applyFill="1" applyBorder="1" applyAlignment="1">
      <alignment horizontal="right"/>
    </xf>
    <xf numFmtId="7" fontId="7" fillId="0" borderId="0" xfId="0" applyNumberFormat="1" applyFont="1" applyFill="1"/>
    <xf numFmtId="0" fontId="2" fillId="0" borderId="27" xfId="0" applyFont="1" applyFill="1" applyBorder="1" applyAlignment="1">
      <alignment horizontal="left"/>
    </xf>
    <xf numFmtId="0" fontId="5" fillId="0" borderId="41" xfId="0" applyFont="1" applyFill="1" applyBorder="1"/>
    <xf numFmtId="5" fontId="7" fillId="0" borderId="39" xfId="0" applyNumberFormat="1" applyFont="1" applyFill="1" applyBorder="1" applyAlignment="1">
      <alignment horizontal="right"/>
    </xf>
    <xf numFmtId="5" fontId="7" fillId="0" borderId="35" xfId="28" applyNumberFormat="1" applyFont="1" applyFill="1" applyBorder="1" applyAlignment="1">
      <alignment horizontal="right"/>
    </xf>
    <xf numFmtId="5" fontId="7" fillId="0" borderId="42" xfId="0" applyNumberFormat="1" applyFont="1" applyFill="1" applyBorder="1" applyAlignment="1">
      <alignment horizontal="right"/>
    </xf>
    <xf numFmtId="5" fontId="7" fillId="0" borderId="12" xfId="28" applyNumberFormat="1" applyFont="1" applyFill="1" applyBorder="1" applyAlignment="1">
      <alignment horizontal="right"/>
    </xf>
    <xf numFmtId="0" fontId="7" fillId="0" borderId="11" xfId="0" applyFont="1" applyFill="1" applyBorder="1" applyAlignment="1">
      <alignment horizontal="left" indent="1"/>
    </xf>
    <xf numFmtId="0" fontId="5" fillId="0" borderId="42" xfId="0" applyFont="1" applyFill="1" applyBorder="1"/>
    <xf numFmtId="5" fontId="2" fillId="0" borderId="35" xfId="28" applyNumberFormat="1" applyFont="1" applyFill="1" applyBorder="1" applyAlignment="1">
      <alignment horizontal="right"/>
    </xf>
    <xf numFmtId="5" fontId="2" fillId="0" borderId="42" xfId="0" applyNumberFormat="1" applyFont="1" applyFill="1" applyBorder="1" applyAlignment="1">
      <alignment horizontal="right"/>
    </xf>
    <xf numFmtId="5" fontId="2" fillId="0" borderId="12" xfId="28" applyNumberFormat="1" applyFont="1" applyFill="1" applyBorder="1" applyAlignment="1">
      <alignment horizontal="right"/>
    </xf>
    <xf numFmtId="43" fontId="7" fillId="0" borderId="0" xfId="0" applyNumberFormat="1" applyFont="1" applyFill="1"/>
    <xf numFmtId="5" fontId="2" fillId="0" borderId="42" xfId="28" applyNumberFormat="1" applyFont="1" applyFill="1" applyBorder="1" applyAlignment="1">
      <alignment horizontal="right"/>
    </xf>
    <xf numFmtId="7" fontId="2" fillId="0" borderId="0" xfId="0" applyNumberFormat="1" applyFont="1" applyFill="1"/>
    <xf numFmtId="0" fontId="7" fillId="0" borderId="35" xfId="0" applyFont="1" applyFill="1" applyBorder="1"/>
    <xf numFmtId="0" fontId="7" fillId="0" borderId="42" xfId="0" applyFont="1" applyFill="1" applyBorder="1"/>
    <xf numFmtId="0" fontId="1" fillId="0" borderId="11" xfId="0" applyFont="1" applyFill="1" applyBorder="1" applyAlignment="1">
      <alignment horizontal="left" indent="1"/>
    </xf>
    <xf numFmtId="10" fontId="7" fillId="0" borderId="35" xfId="47" applyNumberFormat="1" applyFont="1" applyFill="1" applyBorder="1"/>
    <xf numFmtId="10" fontId="7" fillId="0" borderId="12" xfId="47" applyNumberFormat="1" applyFont="1" applyFill="1" applyBorder="1"/>
    <xf numFmtId="171" fontId="7" fillId="0" borderId="35" xfId="0" applyNumberFormat="1" applyFont="1" applyFill="1" applyBorder="1"/>
    <xf numFmtId="171" fontId="7" fillId="0" borderId="12" xfId="0" applyNumberFormat="1" applyFont="1" applyFill="1" applyBorder="1"/>
    <xf numFmtId="3" fontId="7" fillId="0" borderId="35" xfId="0" applyNumberFormat="1" applyFont="1" applyFill="1" applyBorder="1"/>
    <xf numFmtId="37" fontId="7" fillId="0" borderId="42" xfId="0" applyNumberFormat="1" applyFont="1" applyFill="1" applyBorder="1"/>
    <xf numFmtId="3" fontId="7" fillId="0" borderId="12" xfId="0" applyNumberFormat="1" applyFont="1" applyFill="1" applyBorder="1"/>
    <xf numFmtId="5" fontId="7" fillId="0" borderId="35" xfId="28" applyNumberFormat="1" applyFont="1" applyFill="1" applyBorder="1"/>
    <xf numFmtId="5" fontId="7" fillId="0" borderId="12" xfId="28" applyNumberFormat="1" applyFont="1" applyFill="1" applyBorder="1"/>
    <xf numFmtId="3" fontId="7" fillId="0" borderId="36" xfId="0" applyNumberFormat="1" applyFont="1" applyFill="1" applyBorder="1" applyAlignment="1">
      <alignment horizontal="right"/>
    </xf>
    <xf numFmtId="0" fontId="7" fillId="0" borderId="40" xfId="0" applyFont="1" applyFill="1" applyBorder="1"/>
    <xf numFmtId="1" fontId="7" fillId="0" borderId="26" xfId="0" applyNumberFormat="1" applyFont="1" applyFill="1" applyBorder="1" applyAlignment="1">
      <alignment horizontal="right"/>
    </xf>
    <xf numFmtId="0" fontId="7" fillId="0" borderId="53" xfId="0" applyFont="1" applyFill="1" applyBorder="1" applyAlignment="1">
      <alignment horizontal="left" indent="1"/>
    </xf>
    <xf numFmtId="0" fontId="5" fillId="0" borderId="40" xfId="0" applyFont="1" applyFill="1" applyBorder="1"/>
    <xf numFmtId="5" fontId="7" fillId="0" borderId="37" xfId="0" applyNumberFormat="1" applyFont="1" applyFill="1" applyBorder="1" applyAlignment="1">
      <alignment horizontal="right"/>
    </xf>
    <xf numFmtId="5" fontId="7" fillId="0" borderId="38" xfId="0" applyNumberFormat="1" applyFont="1" applyFill="1" applyBorder="1" applyAlignment="1">
      <alignment horizontal="right"/>
    </xf>
    <xf numFmtId="0" fontId="7" fillId="0" borderId="13" xfId="0" applyFont="1" applyFill="1" applyBorder="1" applyAlignment="1">
      <alignment horizontal="left" indent="1"/>
    </xf>
    <xf numFmtId="5" fontId="7" fillId="0" borderId="14" xfId="0" applyNumberFormat="1" applyFont="1" applyFill="1" applyBorder="1" applyAlignment="1">
      <alignment horizontal="center"/>
    </xf>
    <xf numFmtId="0" fontId="2" fillId="0" borderId="19" xfId="0" applyFont="1" applyFill="1" applyBorder="1"/>
    <xf numFmtId="0" fontId="5" fillId="0" borderId="21" xfId="0" applyFont="1" applyFill="1" applyBorder="1"/>
    <xf numFmtId="0" fontId="5" fillId="0" borderId="22" xfId="0" applyFont="1" applyFill="1" applyBorder="1"/>
    <xf numFmtId="5" fontId="7" fillId="0" borderId="43" xfId="28" applyNumberFormat="1" applyFont="1" applyFill="1" applyBorder="1" applyAlignment="1">
      <alignment horizontal="right"/>
    </xf>
    <xf numFmtId="5" fontId="7" fillId="0" borderId="49" xfId="28" applyNumberFormat="1" applyFont="1" applyFill="1" applyBorder="1" applyAlignment="1">
      <alignment horizontal="right"/>
    </xf>
    <xf numFmtId="0" fontId="42" fillId="0" borderId="27" xfId="0" applyFont="1" applyFill="1" applyBorder="1"/>
    <xf numFmtId="176" fontId="2" fillId="0" borderId="38" xfId="0" applyNumberFormat="1" applyFont="1" applyFill="1" applyBorder="1"/>
    <xf numFmtId="5" fontId="7" fillId="0" borderId="50" xfId="0" applyNumberFormat="1" applyFont="1" applyFill="1" applyBorder="1" applyAlignment="1">
      <alignment horizontal="right"/>
    </xf>
    <xf numFmtId="176" fontId="2" fillId="0" borderId="12" xfId="0" applyNumberFormat="1" applyFont="1" applyFill="1" applyBorder="1"/>
    <xf numFmtId="176" fontId="2" fillId="0" borderId="26" xfId="0" applyNumberFormat="1" applyFont="1" applyFill="1" applyBorder="1"/>
    <xf numFmtId="5" fontId="7" fillId="0" borderId="51" xfId="0" applyNumberFormat="1" applyFont="1" applyFill="1" applyBorder="1" applyAlignment="1">
      <alignment horizontal="right"/>
    </xf>
    <xf numFmtId="0" fontId="2" fillId="0" borderId="13" xfId="0" applyFont="1" applyFill="1" applyBorder="1"/>
    <xf numFmtId="0" fontId="7" fillId="0" borderId="17" xfId="0" applyFont="1" applyFill="1" applyBorder="1"/>
    <xf numFmtId="176" fontId="2" fillId="0" borderId="14" xfId="0" applyNumberFormat="1" applyFont="1" applyFill="1" applyBorder="1"/>
    <xf numFmtId="5" fontId="2" fillId="0" borderId="50" xfId="0" applyNumberFormat="1" applyFont="1" applyFill="1" applyBorder="1" applyAlignment="1">
      <alignment horizontal="right"/>
    </xf>
    <xf numFmtId="5" fontId="2" fillId="0" borderId="39" xfId="0" applyNumberFormat="1" applyFont="1" applyFill="1" applyBorder="1" applyAlignment="1">
      <alignment horizontal="right"/>
    </xf>
    <xf numFmtId="0" fontId="7" fillId="0" borderId="50" xfId="0" applyFont="1" applyFill="1" applyBorder="1"/>
    <xf numFmtId="0" fontId="7" fillId="0" borderId="39" xfId="0" applyFont="1" applyFill="1" applyBorder="1"/>
    <xf numFmtId="0" fontId="7" fillId="0" borderId="39" xfId="0" applyFont="1" applyFill="1" applyBorder="1" applyAlignment="1">
      <alignment horizontal="center"/>
    </xf>
    <xf numFmtId="0" fontId="7" fillId="0" borderId="37" xfId="0" applyFont="1" applyFill="1" applyBorder="1" applyAlignment="1">
      <alignment horizontal="center"/>
    </xf>
    <xf numFmtId="0" fontId="7" fillId="0" borderId="34" xfId="0" applyFont="1" applyFill="1" applyBorder="1"/>
    <xf numFmtId="0" fontId="7" fillId="0" borderId="41" xfId="0" applyFont="1" applyFill="1" applyBorder="1"/>
    <xf numFmtId="164" fontId="7" fillId="0" borderId="38" xfId="28" applyNumberFormat="1" applyFont="1" applyFill="1" applyBorder="1"/>
    <xf numFmtId="5" fontId="7" fillId="0" borderId="35" xfId="0" applyNumberFormat="1" applyFont="1" applyFill="1" applyBorder="1" applyAlignment="1">
      <alignment horizontal="right"/>
    </xf>
    <xf numFmtId="5" fontId="7" fillId="0" borderId="0" xfId="0" applyNumberFormat="1" applyFont="1" applyFill="1" applyAlignment="1">
      <alignment horizontal="right"/>
    </xf>
    <xf numFmtId="5" fontId="7" fillId="0" borderId="0" xfId="0" applyNumberFormat="1" applyFont="1" applyFill="1"/>
    <xf numFmtId="0" fontId="2" fillId="0" borderId="34" xfId="0" applyFont="1" applyFill="1" applyBorder="1"/>
    <xf numFmtId="0" fontId="2" fillId="0" borderId="43" xfId="0" applyFont="1" applyFill="1" applyBorder="1" applyAlignment="1">
      <alignment horizontal="center"/>
    </xf>
    <xf numFmtId="0" fontId="7" fillId="0" borderId="0" xfId="0" applyFont="1" applyFill="1" applyAlignment="1">
      <alignment horizontal="right"/>
    </xf>
    <xf numFmtId="0" fontId="2" fillId="0" borderId="36" xfId="0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168" fontId="7" fillId="0" borderId="49" xfId="0" applyNumberFormat="1" applyFont="1" applyFill="1" applyBorder="1"/>
    <xf numFmtId="165" fontId="7" fillId="0" borderId="34" xfId="47" applyNumberFormat="1" applyFont="1" applyFill="1" applyBorder="1"/>
    <xf numFmtId="175" fontId="2" fillId="0" borderId="12" xfId="47" applyNumberFormat="1" applyFont="1" applyFill="1" applyBorder="1" applyAlignment="1">
      <alignment horizontal="right"/>
    </xf>
    <xf numFmtId="168" fontId="7" fillId="0" borderId="51" xfId="0" applyNumberFormat="1" applyFont="1" applyFill="1" applyBorder="1"/>
    <xf numFmtId="165" fontId="7" fillId="0" borderId="36" xfId="47" applyNumberFormat="1" applyFont="1" applyFill="1" applyBorder="1"/>
    <xf numFmtId="175" fontId="2" fillId="0" borderId="26" xfId="47" applyNumberFormat="1" applyFont="1" applyFill="1" applyBorder="1" applyAlignment="1">
      <alignment horizontal="right"/>
    </xf>
    <xf numFmtId="168" fontId="7" fillId="0" borderId="19" xfId="0" applyNumberFormat="1" applyFont="1" applyFill="1" applyBorder="1"/>
    <xf numFmtId="165" fontId="7" fillId="0" borderId="36" xfId="0" applyNumberFormat="1" applyFont="1" applyFill="1" applyBorder="1"/>
    <xf numFmtId="10" fontId="7" fillId="0" borderId="12" xfId="47" applyNumberFormat="1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5" fontId="7" fillId="0" borderId="36" xfId="0" applyNumberFormat="1" applyFont="1" applyFill="1" applyBorder="1" applyAlignment="1">
      <alignment horizontal="right"/>
    </xf>
    <xf numFmtId="5" fontId="7" fillId="0" borderId="24" xfId="0" applyNumberFormat="1" applyFont="1" applyFill="1" applyBorder="1" applyAlignment="1">
      <alignment horizontal="right"/>
    </xf>
    <xf numFmtId="168" fontId="7" fillId="0" borderId="34" xfId="0" applyNumberFormat="1" applyFont="1" applyFill="1" applyBorder="1"/>
    <xf numFmtId="165" fontId="7" fillId="0" borderId="49" xfId="47" applyNumberFormat="1" applyFont="1" applyFill="1" applyBorder="1"/>
    <xf numFmtId="172" fontId="2" fillId="0" borderId="43" xfId="47" applyNumberFormat="1" applyFont="1" applyFill="1" applyBorder="1" applyAlignment="1">
      <alignment horizontal="right"/>
    </xf>
    <xf numFmtId="5" fontId="2" fillId="0" borderId="34" xfId="0" applyNumberFormat="1" applyFont="1" applyFill="1" applyBorder="1" applyAlignment="1">
      <alignment horizontal="right"/>
    </xf>
    <xf numFmtId="5" fontId="2" fillId="0" borderId="12" xfId="0" applyNumberFormat="1" applyFont="1" applyFill="1" applyBorder="1" applyAlignment="1">
      <alignment horizontal="right"/>
    </xf>
    <xf numFmtId="168" fontId="7" fillId="0" borderId="35" xfId="0" applyNumberFormat="1" applyFont="1" applyFill="1" applyBorder="1"/>
    <xf numFmtId="165" fontId="7" fillId="0" borderId="50" xfId="47" applyNumberFormat="1" applyFont="1" applyFill="1" applyBorder="1"/>
    <xf numFmtId="172" fontId="2" fillId="0" borderId="39" xfId="47" applyNumberFormat="1" applyFont="1" applyFill="1" applyBorder="1" applyAlignment="1">
      <alignment horizontal="right"/>
    </xf>
    <xf numFmtId="5" fontId="7" fillId="0" borderId="12" xfId="0" applyNumberFormat="1" applyFont="1" applyFill="1" applyBorder="1" applyAlignment="1">
      <alignment horizontal="right"/>
    </xf>
    <xf numFmtId="0" fontId="7" fillId="0" borderId="11" xfId="0" applyFont="1" applyFill="1" applyBorder="1" applyAlignment="1">
      <alignment horizontal="left" wrapText="1" indent="1"/>
    </xf>
    <xf numFmtId="0" fontId="5" fillId="0" borderId="36" xfId="0" applyFont="1" applyFill="1" applyBorder="1"/>
    <xf numFmtId="0" fontId="5" fillId="0" borderId="51" xfId="0" applyFont="1" applyFill="1" applyBorder="1"/>
    <xf numFmtId="0" fontId="5" fillId="0" borderId="37" xfId="0" applyFont="1" applyFill="1" applyBorder="1"/>
    <xf numFmtId="0" fontId="7" fillId="0" borderId="11" xfId="0" applyFont="1" applyFill="1" applyBorder="1" applyAlignment="1">
      <alignment horizontal="left"/>
    </xf>
    <xf numFmtId="168" fontId="7" fillId="0" borderId="36" xfId="0" applyNumberFormat="1" applyFont="1" applyFill="1" applyBorder="1"/>
    <xf numFmtId="0" fontId="2" fillId="0" borderId="11" xfId="0" applyFont="1" applyFill="1" applyBorder="1" applyAlignment="1">
      <alignment horizontal="left" indent="1"/>
    </xf>
    <xf numFmtId="168" fontId="2" fillId="0" borderId="19" xfId="0" applyNumberFormat="1" applyFont="1" applyFill="1" applyBorder="1"/>
    <xf numFmtId="9" fontId="2" fillId="0" borderId="36" xfId="47" applyFont="1" applyFill="1" applyBorder="1"/>
    <xf numFmtId="10" fontId="2" fillId="0" borderId="37" xfId="47" applyNumberFormat="1" applyFont="1" applyFill="1" applyBorder="1"/>
    <xf numFmtId="0" fontId="5" fillId="0" borderId="11" xfId="0" applyFont="1" applyFill="1" applyBorder="1" applyAlignment="1">
      <alignment horizontal="center" wrapText="1"/>
    </xf>
    <xf numFmtId="0" fontId="5" fillId="0" borderId="0" xfId="0" applyFont="1" applyFill="1" applyAlignment="1">
      <alignment horizontal="center" wrapText="1"/>
    </xf>
    <xf numFmtId="0" fontId="5" fillId="0" borderId="12" xfId="0" applyFont="1" applyFill="1" applyBorder="1" applyAlignment="1">
      <alignment horizontal="center" wrapText="1"/>
    </xf>
    <xf numFmtId="5" fontId="1" fillId="0" borderId="35" xfId="0" applyNumberFormat="1" applyFont="1" applyFill="1" applyBorder="1" applyAlignment="1">
      <alignment horizontal="right"/>
    </xf>
    <xf numFmtId="0" fontId="4" fillId="0" borderId="27" xfId="0" applyFont="1" applyFill="1" applyBorder="1" applyAlignment="1">
      <alignment wrapText="1"/>
    </xf>
    <xf numFmtId="0" fontId="7" fillId="0" borderId="29" xfId="0" applyFont="1" applyFill="1" applyBorder="1" applyAlignment="1">
      <alignment wrapText="1"/>
    </xf>
    <xf numFmtId="0" fontId="7" fillId="0" borderId="38" xfId="0" applyFont="1" applyFill="1" applyBorder="1" applyAlignment="1">
      <alignment wrapText="1"/>
    </xf>
    <xf numFmtId="0" fontId="5" fillId="0" borderId="13" xfId="0" applyFont="1" applyFill="1" applyBorder="1" applyAlignment="1">
      <alignment horizontal="center" wrapText="1"/>
    </xf>
    <xf numFmtId="0" fontId="5" fillId="0" borderId="17" xfId="0" applyFont="1" applyFill="1" applyBorder="1" applyAlignment="1">
      <alignment horizontal="center" wrapText="1"/>
    </xf>
    <xf numFmtId="0" fontId="5" fillId="0" borderId="14" xfId="0" applyFont="1" applyFill="1" applyBorder="1" applyAlignment="1">
      <alignment horizontal="center" wrapText="1"/>
    </xf>
    <xf numFmtId="5" fontId="7" fillId="0" borderId="26" xfId="0" applyNumberFormat="1" applyFont="1" applyFill="1" applyBorder="1" applyAlignment="1">
      <alignment horizontal="right"/>
    </xf>
    <xf numFmtId="5" fontId="2" fillId="0" borderId="0" xfId="0" applyNumberFormat="1" applyFont="1" applyFill="1" applyAlignment="1">
      <alignment horizontal="right"/>
    </xf>
    <xf numFmtId="7" fontId="7" fillId="0" borderId="35" xfId="0" applyNumberFormat="1" applyFont="1" applyFill="1" applyBorder="1" applyAlignment="1">
      <alignment horizontal="right"/>
    </xf>
    <xf numFmtId="7" fontId="7" fillId="0" borderId="0" xfId="0" applyNumberFormat="1" applyFont="1" applyFill="1" applyAlignment="1">
      <alignment horizontal="right"/>
    </xf>
    <xf numFmtId="7" fontId="7" fillId="0" borderId="39" xfId="0" applyNumberFormat="1" applyFont="1" applyFill="1" applyBorder="1" applyAlignment="1">
      <alignment horizontal="right"/>
    </xf>
    <xf numFmtId="10" fontId="7" fillId="0" borderId="39" xfId="47" applyNumberFormat="1" applyFont="1" applyFill="1" applyBorder="1" applyAlignment="1">
      <alignment horizontal="right"/>
    </xf>
    <xf numFmtId="10" fontId="7" fillId="0" borderId="42" xfId="47" applyNumberFormat="1" applyFont="1" applyFill="1" applyBorder="1" applyAlignment="1">
      <alignment horizontal="right"/>
    </xf>
    <xf numFmtId="10" fontId="7" fillId="0" borderId="40" xfId="47" applyNumberFormat="1" applyFont="1" applyFill="1" applyBorder="1" applyAlignment="1">
      <alignment horizontal="right"/>
    </xf>
    <xf numFmtId="0" fontId="4" fillId="0" borderId="27" xfId="0" applyFont="1" applyFill="1" applyBorder="1"/>
    <xf numFmtId="0" fontId="2" fillId="0" borderId="18" xfId="0" applyFont="1" applyFill="1" applyBorder="1"/>
    <xf numFmtId="0" fontId="2" fillId="0" borderId="19" xfId="0" applyFont="1" applyFill="1" applyBorder="1" applyAlignment="1">
      <alignment horizontal="center"/>
    </xf>
    <xf numFmtId="0" fontId="2" fillId="0" borderId="52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43" fontId="2" fillId="0" borderId="19" xfId="28" applyFont="1" applyFill="1" applyBorder="1" applyAlignment="1">
      <alignment horizontal="center"/>
    </xf>
    <xf numFmtId="43" fontId="2" fillId="0" borderId="18" xfId="28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41" fontId="7" fillId="0" borderId="35" xfId="0" applyNumberFormat="1" applyFont="1" applyFill="1" applyBorder="1" applyAlignment="1">
      <alignment horizontal="right"/>
    </xf>
    <xf numFmtId="168" fontId="7" fillId="0" borderId="35" xfId="0" applyNumberFormat="1" applyFont="1" applyFill="1" applyBorder="1" applyAlignment="1">
      <alignment horizontal="right"/>
    </xf>
    <xf numFmtId="10" fontId="7" fillId="0" borderId="34" xfId="0" applyNumberFormat="1" applyFont="1" applyFill="1" applyBorder="1" applyAlignment="1">
      <alignment horizontal="right"/>
    </xf>
    <xf numFmtId="10" fontId="7" fillId="0" borderId="12" xfId="0" applyNumberFormat="1" applyFont="1" applyFill="1" applyBorder="1" applyAlignment="1">
      <alignment horizontal="right"/>
    </xf>
    <xf numFmtId="10" fontId="7" fillId="0" borderId="35" xfId="0" applyNumberFormat="1" applyFont="1" applyFill="1" applyBorder="1" applyAlignment="1">
      <alignment horizontal="right"/>
    </xf>
    <xf numFmtId="41" fontId="7" fillId="0" borderId="36" xfId="0" applyNumberFormat="1" applyFont="1" applyFill="1" applyBorder="1" applyAlignment="1">
      <alignment horizontal="right"/>
    </xf>
    <xf numFmtId="168" fontId="7" fillId="0" borderId="36" xfId="0" applyNumberFormat="1" applyFont="1" applyFill="1" applyBorder="1" applyAlignment="1">
      <alignment horizontal="right"/>
    </xf>
    <xf numFmtId="10" fontId="7" fillId="0" borderId="36" xfId="0" applyNumberFormat="1" applyFont="1" applyFill="1" applyBorder="1" applyAlignment="1">
      <alignment horizontal="right"/>
    </xf>
    <xf numFmtId="10" fontId="7" fillId="0" borderId="26" xfId="0" applyNumberFormat="1" applyFont="1" applyFill="1" applyBorder="1" applyAlignment="1">
      <alignment horizontal="right"/>
    </xf>
    <xf numFmtId="41" fontId="2" fillId="0" borderId="36" xfId="28" applyNumberFormat="1" applyFont="1" applyFill="1" applyBorder="1"/>
    <xf numFmtId="10" fontId="2" fillId="0" borderId="36" xfId="28" applyNumberFormat="1" applyFont="1" applyFill="1" applyBorder="1"/>
    <xf numFmtId="10" fontId="2" fillId="0" borderId="37" xfId="28" applyNumberFormat="1" applyFont="1" applyFill="1" applyBorder="1"/>
    <xf numFmtId="10" fontId="5" fillId="0" borderId="29" xfId="47" applyNumberFormat="1" applyFont="1" applyFill="1" applyBorder="1"/>
    <xf numFmtId="10" fontId="5" fillId="0" borderId="38" xfId="47" applyNumberFormat="1" applyFont="1" applyFill="1" applyBorder="1"/>
    <xf numFmtId="10" fontId="5" fillId="0" borderId="17" xfId="47" applyNumberFormat="1" applyFont="1" applyFill="1" applyBorder="1"/>
    <xf numFmtId="10" fontId="5" fillId="0" borderId="14" xfId="47" applyNumberFormat="1" applyFont="1" applyFill="1" applyBorder="1"/>
    <xf numFmtId="10" fontId="5" fillId="0" borderId="0" xfId="47" applyNumberFormat="1" applyFont="1" applyFill="1"/>
    <xf numFmtId="10" fontId="7" fillId="0" borderId="39" xfId="0" applyNumberFormat="1" applyFont="1" applyFill="1" applyBorder="1" applyAlignment="1">
      <alignment horizontal="right"/>
    </xf>
    <xf numFmtId="10" fontId="7" fillId="0" borderId="37" xfId="0" applyNumberFormat="1" applyFont="1" applyFill="1" applyBorder="1" applyAlignment="1">
      <alignment horizontal="right"/>
    </xf>
    <xf numFmtId="0" fontId="7" fillId="0" borderId="28" xfId="0" applyFont="1" applyFill="1" applyBorder="1"/>
    <xf numFmtId="37" fontId="45" fillId="0" borderId="0" xfId="0" applyNumberFormat="1" applyFont="1" applyFill="1"/>
    <xf numFmtId="10" fontId="5" fillId="0" borderId="12" xfId="47" applyNumberFormat="1" applyFont="1" applyFill="1" applyBorder="1"/>
    <xf numFmtId="0" fontId="7" fillId="0" borderId="22" xfId="0" applyFont="1" applyFill="1" applyBorder="1"/>
    <xf numFmtId="0" fontId="2" fillId="0" borderId="18" xfId="0" applyFont="1" applyFill="1" applyBorder="1" applyAlignment="1">
      <alignment horizontal="center"/>
    </xf>
    <xf numFmtId="10" fontId="7" fillId="0" borderId="43" xfId="0" applyNumberFormat="1" applyFont="1" applyFill="1" applyBorder="1" applyAlignment="1">
      <alignment horizontal="right"/>
    </xf>
    <xf numFmtId="0" fontId="7" fillId="0" borderId="18" xfId="0" applyFont="1" applyFill="1" applyBorder="1"/>
    <xf numFmtId="10" fontId="7" fillId="0" borderId="0" xfId="47" applyNumberFormat="1" applyFont="1" applyFill="1"/>
    <xf numFmtId="168" fontId="7" fillId="0" borderId="0" xfId="0" applyNumberFormat="1" applyFont="1" applyFill="1" applyAlignment="1">
      <alignment horizontal="right"/>
    </xf>
    <xf numFmtId="0" fontId="7" fillId="0" borderId="14" xfId="0" applyFont="1" applyFill="1" applyBorder="1"/>
  </cellXfs>
  <cellStyles count="5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1C000000}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 - Style1" xfId="40" xr:uid="{00000000-0005-0000-0000-000028000000}"/>
    <cellStyle name="Normal 2" xfId="41" xr:uid="{00000000-0005-0000-0000-000029000000}"/>
    <cellStyle name="Normal 2 2" xfId="42" xr:uid="{00000000-0005-0000-0000-00002A000000}"/>
    <cellStyle name="Normal 3" xfId="43" xr:uid="{00000000-0005-0000-0000-00002B000000}"/>
    <cellStyle name="Normal 4" xfId="44" xr:uid="{00000000-0005-0000-0000-00002C000000}"/>
    <cellStyle name="Note" xfId="45" builtinId="10" customBuiltin="1"/>
    <cellStyle name="Output" xfId="46" builtinId="21" customBuiltin="1"/>
    <cellStyle name="Percent" xfId="47" builtinId="5"/>
    <cellStyle name="Percent 2" xfId="48" xr:uid="{00000000-0005-0000-0000-00003A000000}"/>
    <cellStyle name="Percent 3" xfId="52" xr:uid="{00000000-0005-0000-0000-00003B000000}"/>
    <cellStyle name="Title" xfId="49" builtinId="15" customBuiltin="1"/>
    <cellStyle name="Total" xfId="50" builtinId="25" customBuiltin="1"/>
    <cellStyle name="Warning Text" xfId="5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ABBFD1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115</xdr:row>
      <xdr:rowOff>0</xdr:rowOff>
    </xdr:from>
    <xdr:to>
      <xdr:col>8</xdr:col>
      <xdr:colOff>419100</xdr:colOff>
      <xdr:row>115</xdr:row>
      <xdr:rowOff>0</xdr:rowOff>
    </xdr:to>
    <xdr:sp macro="" textlink="">
      <xdr:nvSpPr>
        <xdr:cNvPr id="1246" name="AutoShape 1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>
          <a:spLocks noChangeArrowheads="1"/>
        </xdr:cNvSpPr>
      </xdr:nvSpPr>
      <xdr:spPr bwMode="auto">
        <a:xfrm rot="-5400000">
          <a:off x="8239125" y="7753350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lnTo>
                <a:pt x="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15875" algn="ctr">
              <a:solidFill>
                <a:srgbClr val="7F9DB9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38100</xdr:colOff>
      <xdr:row>104</xdr:row>
      <xdr:rowOff>0</xdr:rowOff>
    </xdr:from>
    <xdr:to>
      <xdr:col>8</xdr:col>
      <xdr:colOff>419100</xdr:colOff>
      <xdr:row>104</xdr:row>
      <xdr:rowOff>0</xdr:rowOff>
    </xdr:to>
    <xdr:sp macro="" textlink="">
      <xdr:nvSpPr>
        <xdr:cNvPr id="1247" name="AutoShape 3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>
          <a:spLocks noChangeArrowheads="1"/>
        </xdr:cNvSpPr>
      </xdr:nvSpPr>
      <xdr:spPr bwMode="auto">
        <a:xfrm rot="-5400000">
          <a:off x="8239125" y="5810250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lnTo>
                <a:pt x="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15875" algn="ctr">
              <a:solidFill>
                <a:srgbClr val="7F9DB9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38100</xdr:colOff>
      <xdr:row>106</xdr:row>
      <xdr:rowOff>0</xdr:rowOff>
    </xdr:from>
    <xdr:to>
      <xdr:col>8</xdr:col>
      <xdr:colOff>419100</xdr:colOff>
      <xdr:row>106</xdr:row>
      <xdr:rowOff>0</xdr:rowOff>
    </xdr:to>
    <xdr:sp macro="" textlink="">
      <xdr:nvSpPr>
        <xdr:cNvPr id="1248" name="AutoShape 5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>
          <a:spLocks noChangeArrowheads="1"/>
        </xdr:cNvSpPr>
      </xdr:nvSpPr>
      <xdr:spPr bwMode="auto">
        <a:xfrm rot="-5400000">
          <a:off x="8239125" y="629602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lnTo>
                <a:pt x="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15875" algn="ctr">
              <a:solidFill>
                <a:srgbClr val="7F9DB9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38100</xdr:colOff>
      <xdr:row>216</xdr:row>
      <xdr:rowOff>0</xdr:rowOff>
    </xdr:from>
    <xdr:to>
      <xdr:col>11</xdr:col>
      <xdr:colOff>419100</xdr:colOff>
      <xdr:row>216</xdr:row>
      <xdr:rowOff>0</xdr:rowOff>
    </xdr:to>
    <xdr:sp macro="" textlink="">
      <xdr:nvSpPr>
        <xdr:cNvPr id="1249" name="AutoShape 6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>
          <a:spLocks noChangeArrowheads="1"/>
        </xdr:cNvSpPr>
      </xdr:nvSpPr>
      <xdr:spPr bwMode="auto">
        <a:xfrm rot="-5400000">
          <a:off x="12068175" y="2654617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lnTo>
                <a:pt x="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15875" algn="ctr">
              <a:solidFill>
                <a:srgbClr val="7F9DB9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38100</xdr:colOff>
      <xdr:row>216</xdr:row>
      <xdr:rowOff>0</xdr:rowOff>
    </xdr:from>
    <xdr:to>
      <xdr:col>11</xdr:col>
      <xdr:colOff>419100</xdr:colOff>
      <xdr:row>216</xdr:row>
      <xdr:rowOff>0</xdr:rowOff>
    </xdr:to>
    <xdr:sp macro="" textlink="">
      <xdr:nvSpPr>
        <xdr:cNvPr id="1250" name="AutoShape 8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>
          <a:spLocks noChangeArrowheads="1"/>
        </xdr:cNvSpPr>
      </xdr:nvSpPr>
      <xdr:spPr bwMode="auto">
        <a:xfrm rot="-5400000">
          <a:off x="12068175" y="2654617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lnTo>
                <a:pt x="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15875" algn="ctr">
              <a:solidFill>
                <a:srgbClr val="7F9DB9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38100</xdr:colOff>
      <xdr:row>199</xdr:row>
      <xdr:rowOff>0</xdr:rowOff>
    </xdr:from>
    <xdr:to>
      <xdr:col>14</xdr:col>
      <xdr:colOff>419100</xdr:colOff>
      <xdr:row>199</xdr:row>
      <xdr:rowOff>0</xdr:rowOff>
    </xdr:to>
    <xdr:sp macro="" textlink="">
      <xdr:nvSpPr>
        <xdr:cNvPr id="1251" name="AutoShape 9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>
          <a:spLocks noChangeArrowheads="1"/>
        </xdr:cNvSpPr>
      </xdr:nvSpPr>
      <xdr:spPr bwMode="auto">
        <a:xfrm rot="-5400000">
          <a:off x="15249525" y="2376487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lnTo>
                <a:pt x="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15875" algn="ctr">
              <a:solidFill>
                <a:srgbClr val="7F9DB9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vsac.org/" TargetMode="External"/><Relationship Id="rId1" Type="http://schemas.openxmlformats.org/officeDocument/2006/relationships/hyperlink" Target="mailto:investorrelations@vsac.org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1"/>
  <sheetViews>
    <sheetView showGridLines="0" topLeftCell="A158" zoomScale="80" zoomScaleNormal="80" workbookViewId="0">
      <selection activeCell="F212" sqref="F212:I212"/>
    </sheetView>
  </sheetViews>
  <sheetFormatPr defaultRowHeight="12.75" x14ac:dyDescent="0.2"/>
  <cols>
    <col min="1" max="1" width="2.85546875" style="105" customWidth="1"/>
    <col min="2" max="2" width="23.85546875" style="105" customWidth="1"/>
    <col min="3" max="3" width="19.140625" style="105" customWidth="1"/>
    <col min="4" max="4" width="15.5703125" style="105" bestFit="1" customWidth="1"/>
    <col min="5" max="5" width="10" style="105" bestFit="1" customWidth="1"/>
    <col min="6" max="6" width="17.140625" style="105" bestFit="1" customWidth="1"/>
    <col min="7" max="7" width="18" style="105" bestFit="1" customWidth="1"/>
    <col min="8" max="8" width="17.28515625" style="105" bestFit="1" customWidth="1"/>
    <col min="9" max="9" width="17.85546875" style="105" customWidth="1"/>
    <col min="10" max="10" width="23.140625" style="105" customWidth="1"/>
    <col min="11" max="11" width="17.140625" style="105" customWidth="1"/>
    <col min="12" max="12" width="24.5703125" style="105" customWidth="1"/>
    <col min="13" max="13" width="21" style="105" bestFit="1" customWidth="1"/>
    <col min="14" max="14" width="7.42578125" style="105" bestFit="1" customWidth="1"/>
    <col min="15" max="19" width="15.85546875" style="105" customWidth="1"/>
    <col min="20" max="16384" width="9.140625" style="105"/>
  </cols>
  <sheetData>
    <row r="1" spans="1:13" s="105" customFormat="1" ht="15.75" x14ac:dyDescent="0.25">
      <c r="A1" s="26" t="s">
        <v>134</v>
      </c>
      <c r="G1" s="116"/>
      <c r="H1" s="117"/>
    </row>
    <row r="2" spans="1:13" s="105" customFormat="1" ht="15.75" x14ac:dyDescent="0.25">
      <c r="A2" s="26" t="s">
        <v>39</v>
      </c>
    </row>
    <row r="3" spans="1:13" s="105" customFormat="1" ht="13.5" thickBot="1" x14ac:dyDescent="0.25"/>
    <row r="4" spans="1:13" s="105" customFormat="1" x14ac:dyDescent="0.2">
      <c r="B4" s="30" t="s">
        <v>0</v>
      </c>
      <c r="C4" s="31"/>
      <c r="D4" s="118" t="s">
        <v>90</v>
      </c>
      <c r="E4" s="118"/>
      <c r="F4" s="118"/>
      <c r="G4" s="119"/>
      <c r="I4" s="120"/>
      <c r="J4" s="120"/>
    </row>
    <row r="5" spans="1:13" s="105" customFormat="1" x14ac:dyDescent="0.2">
      <c r="B5" s="121" t="s">
        <v>1</v>
      </c>
      <c r="C5" s="122"/>
      <c r="D5" s="123" t="s">
        <v>312</v>
      </c>
      <c r="E5" s="123"/>
      <c r="F5" s="123"/>
      <c r="G5" s="124"/>
      <c r="I5" s="120"/>
      <c r="J5" s="120"/>
      <c r="L5" s="125"/>
      <c r="M5" s="125"/>
    </row>
    <row r="6" spans="1:13" s="105" customFormat="1" x14ac:dyDescent="0.2">
      <c r="B6" s="121" t="s">
        <v>345</v>
      </c>
      <c r="C6" s="122"/>
      <c r="D6" s="126">
        <v>44104</v>
      </c>
      <c r="E6" s="123"/>
      <c r="F6" s="123"/>
      <c r="G6" s="124"/>
      <c r="I6" s="120"/>
      <c r="J6" s="120"/>
      <c r="L6" s="125"/>
      <c r="M6" s="125"/>
    </row>
    <row r="7" spans="1:13" s="105" customFormat="1" x14ac:dyDescent="0.2">
      <c r="B7" s="121" t="s">
        <v>4</v>
      </c>
      <c r="C7" s="122"/>
      <c r="D7" s="127" t="s">
        <v>426</v>
      </c>
      <c r="E7" s="123"/>
      <c r="F7" s="123"/>
      <c r="G7" s="124"/>
      <c r="L7" s="125"/>
      <c r="M7" s="125"/>
    </row>
    <row r="8" spans="1:13" s="105" customFormat="1" x14ac:dyDescent="0.2">
      <c r="B8" s="128" t="s">
        <v>71</v>
      </c>
      <c r="C8" s="129"/>
      <c r="D8" s="130" t="s">
        <v>170</v>
      </c>
      <c r="E8" s="131"/>
      <c r="F8" s="131"/>
      <c r="G8" s="132"/>
    </row>
    <row r="9" spans="1:13" s="105" customFormat="1" ht="13.5" thickBot="1" x14ac:dyDescent="0.25">
      <c r="B9" s="35" t="s">
        <v>2</v>
      </c>
      <c r="C9" s="36"/>
      <c r="D9" s="133" t="s">
        <v>126</v>
      </c>
      <c r="E9" s="134"/>
      <c r="F9" s="134"/>
      <c r="G9" s="135"/>
    </row>
    <row r="11" spans="1:13" s="105" customFormat="1" ht="13.5" thickBot="1" x14ac:dyDescent="0.25"/>
    <row r="12" spans="1:13" s="105" customFormat="1" ht="15.75" x14ac:dyDescent="0.25">
      <c r="A12" s="68" t="s">
        <v>133</v>
      </c>
      <c r="B12" s="136"/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8"/>
    </row>
    <row r="13" spans="1:13" s="105" customFormat="1" ht="6.75" customHeight="1" x14ac:dyDescent="0.2">
      <c r="A13" s="56"/>
      <c r="M13" s="139"/>
    </row>
    <row r="14" spans="1:13" s="105" customFormat="1" ht="24" customHeight="1" x14ac:dyDescent="0.2">
      <c r="A14" s="140"/>
      <c r="B14" s="141" t="s">
        <v>3</v>
      </c>
      <c r="C14" s="142" t="s">
        <v>5</v>
      </c>
      <c r="D14" s="143" t="s">
        <v>129</v>
      </c>
      <c r="E14" s="144" t="s">
        <v>50</v>
      </c>
      <c r="F14" s="142" t="s">
        <v>9</v>
      </c>
      <c r="G14" s="142" t="s">
        <v>6</v>
      </c>
      <c r="H14" s="142" t="s">
        <v>7</v>
      </c>
      <c r="I14" s="145" t="s">
        <v>310</v>
      </c>
      <c r="J14" s="142" t="s">
        <v>8</v>
      </c>
      <c r="K14" s="146" t="s">
        <v>77</v>
      </c>
      <c r="L14" s="142" t="s">
        <v>10</v>
      </c>
      <c r="M14" s="147" t="s">
        <v>235</v>
      </c>
    </row>
    <row r="15" spans="1:13" s="105" customFormat="1" x14ac:dyDescent="0.2">
      <c r="A15" s="56"/>
      <c r="B15" s="116" t="s">
        <v>284</v>
      </c>
      <c r="C15" s="148" t="s">
        <v>268</v>
      </c>
      <c r="D15" s="149" t="s">
        <v>128</v>
      </c>
      <c r="E15" s="150">
        <v>2.8750000000000001E-2</v>
      </c>
      <c r="F15" s="151">
        <v>800000</v>
      </c>
      <c r="G15" s="151">
        <v>0</v>
      </c>
      <c r="H15" s="151">
        <v>0</v>
      </c>
      <c r="I15" s="152">
        <v>0</v>
      </c>
      <c r="J15" s="153">
        <v>0</v>
      </c>
      <c r="K15" s="151">
        <v>0</v>
      </c>
      <c r="L15" s="154">
        <v>0</v>
      </c>
      <c r="M15" s="155">
        <v>42901</v>
      </c>
    </row>
    <row r="16" spans="1:13" s="105" customFormat="1" x14ac:dyDescent="0.2">
      <c r="A16" s="56"/>
      <c r="B16" s="116" t="s">
        <v>284</v>
      </c>
      <c r="C16" s="156" t="s">
        <v>269</v>
      </c>
      <c r="D16" s="157" t="s">
        <v>128</v>
      </c>
      <c r="E16" s="158">
        <v>3.2000000000000001E-2</v>
      </c>
      <c r="F16" s="159">
        <v>300000</v>
      </c>
      <c r="G16" s="159">
        <v>0</v>
      </c>
      <c r="H16" s="159">
        <v>0</v>
      </c>
      <c r="I16" s="160">
        <v>0</v>
      </c>
      <c r="J16" s="161">
        <v>0</v>
      </c>
      <c r="K16" s="159">
        <v>0</v>
      </c>
      <c r="L16" s="162">
        <v>0</v>
      </c>
      <c r="M16" s="163">
        <v>43266</v>
      </c>
    </row>
    <row r="17" spans="1:13" s="105" customFormat="1" x14ac:dyDescent="0.2">
      <c r="A17" s="56"/>
      <c r="B17" s="116" t="s">
        <v>284</v>
      </c>
      <c r="C17" s="156" t="s">
        <v>270</v>
      </c>
      <c r="D17" s="157" t="s">
        <v>128</v>
      </c>
      <c r="E17" s="158">
        <v>3.5000000000000003E-2</v>
      </c>
      <c r="F17" s="159">
        <v>125000</v>
      </c>
      <c r="G17" s="159">
        <v>0</v>
      </c>
      <c r="H17" s="159">
        <v>0</v>
      </c>
      <c r="I17" s="160">
        <v>0</v>
      </c>
      <c r="J17" s="161">
        <v>0</v>
      </c>
      <c r="K17" s="159">
        <v>0</v>
      </c>
      <c r="L17" s="162">
        <v>0</v>
      </c>
      <c r="M17" s="163">
        <v>43631</v>
      </c>
    </row>
    <row r="18" spans="1:13" s="105" customFormat="1" x14ac:dyDescent="0.2">
      <c r="A18" s="56"/>
      <c r="B18" s="116" t="s">
        <v>284</v>
      </c>
      <c r="C18" s="156" t="s">
        <v>271</v>
      </c>
      <c r="D18" s="157" t="s">
        <v>128</v>
      </c>
      <c r="E18" s="158">
        <v>0.05</v>
      </c>
      <c r="F18" s="159">
        <v>1210000</v>
      </c>
      <c r="G18" s="159">
        <v>0</v>
      </c>
      <c r="H18" s="159">
        <v>0</v>
      </c>
      <c r="I18" s="160">
        <v>0</v>
      </c>
      <c r="J18" s="161">
        <v>0</v>
      </c>
      <c r="K18" s="159">
        <v>0</v>
      </c>
      <c r="L18" s="162">
        <v>0</v>
      </c>
      <c r="M18" s="163">
        <v>43631</v>
      </c>
    </row>
    <row r="19" spans="1:13" s="105" customFormat="1" x14ac:dyDescent="0.2">
      <c r="A19" s="56"/>
      <c r="B19" s="116" t="s">
        <v>284</v>
      </c>
      <c r="C19" s="156" t="s">
        <v>272</v>
      </c>
      <c r="D19" s="157" t="s">
        <v>128</v>
      </c>
      <c r="E19" s="158">
        <v>0.05</v>
      </c>
      <c r="F19" s="159">
        <v>1785000</v>
      </c>
      <c r="G19" s="159">
        <v>0</v>
      </c>
      <c r="H19" s="159">
        <v>0</v>
      </c>
      <c r="I19" s="160">
        <v>0</v>
      </c>
      <c r="J19" s="161">
        <v>0</v>
      </c>
      <c r="K19" s="159">
        <v>0</v>
      </c>
      <c r="L19" s="162">
        <v>0</v>
      </c>
      <c r="M19" s="163">
        <v>43997</v>
      </c>
    </row>
    <row r="20" spans="1:13" s="105" customFormat="1" x14ac:dyDescent="0.2">
      <c r="A20" s="56"/>
      <c r="B20" s="116" t="s">
        <v>284</v>
      </c>
      <c r="C20" s="156" t="s">
        <v>273</v>
      </c>
      <c r="D20" s="157" t="s">
        <v>128</v>
      </c>
      <c r="E20" s="158">
        <v>4.0500000000000001E-2</v>
      </c>
      <c r="F20" s="159">
        <v>225000</v>
      </c>
      <c r="G20" s="159">
        <v>100000</v>
      </c>
      <c r="H20" s="159">
        <v>1215</v>
      </c>
      <c r="I20" s="160">
        <v>0</v>
      </c>
      <c r="J20" s="161">
        <v>100000</v>
      </c>
      <c r="K20" s="159">
        <v>100000</v>
      </c>
      <c r="L20" s="162">
        <v>5.225889054375376E-4</v>
      </c>
      <c r="M20" s="163">
        <v>44362</v>
      </c>
    </row>
    <row r="21" spans="1:13" s="105" customFormat="1" x14ac:dyDescent="0.2">
      <c r="A21" s="56"/>
      <c r="B21" s="116" t="s">
        <v>284</v>
      </c>
      <c r="C21" s="156" t="s">
        <v>274</v>
      </c>
      <c r="D21" s="157" t="s">
        <v>128</v>
      </c>
      <c r="E21" s="158">
        <v>0.05</v>
      </c>
      <c r="F21" s="159">
        <v>1600000</v>
      </c>
      <c r="G21" s="159">
        <v>1600000</v>
      </c>
      <c r="H21" s="159">
        <v>24000</v>
      </c>
      <c r="I21" s="160">
        <v>0</v>
      </c>
      <c r="J21" s="161">
        <v>1600000</v>
      </c>
      <c r="K21" s="159">
        <v>1600000</v>
      </c>
      <c r="L21" s="162">
        <v>8.3614224870006016E-3</v>
      </c>
      <c r="M21" s="163">
        <v>44362</v>
      </c>
    </row>
    <row r="22" spans="1:13" s="105" customFormat="1" x14ac:dyDescent="0.2">
      <c r="A22" s="56"/>
      <c r="B22" s="116" t="s">
        <v>284</v>
      </c>
      <c r="C22" s="156" t="s">
        <v>275</v>
      </c>
      <c r="D22" s="157" t="s">
        <v>128</v>
      </c>
      <c r="E22" s="158">
        <v>4.2500000000000003E-2</v>
      </c>
      <c r="F22" s="159">
        <v>2380000</v>
      </c>
      <c r="G22" s="159">
        <v>1010000</v>
      </c>
      <c r="H22" s="159">
        <v>12877.500000000002</v>
      </c>
      <c r="I22" s="160">
        <v>0</v>
      </c>
      <c r="J22" s="161">
        <v>1010000</v>
      </c>
      <c r="K22" s="159">
        <v>1010000</v>
      </c>
      <c r="L22" s="162">
        <v>5.2781479449191294E-3</v>
      </c>
      <c r="M22" s="163">
        <v>44727</v>
      </c>
    </row>
    <row r="23" spans="1:13" s="105" customFormat="1" x14ac:dyDescent="0.2">
      <c r="A23" s="56"/>
      <c r="B23" s="116" t="s">
        <v>284</v>
      </c>
      <c r="C23" s="156" t="s">
        <v>276</v>
      </c>
      <c r="D23" s="157" t="s">
        <v>128</v>
      </c>
      <c r="E23" s="158">
        <v>4.3749999999999997E-2</v>
      </c>
      <c r="F23" s="159">
        <v>2265000</v>
      </c>
      <c r="G23" s="159">
        <v>965000</v>
      </c>
      <c r="H23" s="159">
        <v>12665.625</v>
      </c>
      <c r="I23" s="160">
        <v>0</v>
      </c>
      <c r="J23" s="161">
        <v>965000</v>
      </c>
      <c r="K23" s="159">
        <v>965000</v>
      </c>
      <c r="L23" s="162">
        <v>5.0429829374722375E-3</v>
      </c>
      <c r="M23" s="163">
        <v>45092</v>
      </c>
    </row>
    <row r="24" spans="1:13" s="105" customFormat="1" x14ac:dyDescent="0.2">
      <c r="A24" s="56"/>
      <c r="B24" s="116" t="s">
        <v>284</v>
      </c>
      <c r="C24" s="156" t="s">
        <v>277</v>
      </c>
      <c r="D24" s="157" t="s">
        <v>128</v>
      </c>
      <c r="E24" s="158">
        <v>4.4999999999999998E-2</v>
      </c>
      <c r="F24" s="159">
        <v>1860000</v>
      </c>
      <c r="G24" s="159">
        <v>795000</v>
      </c>
      <c r="H24" s="159">
        <v>10732.5</v>
      </c>
      <c r="I24" s="160">
        <v>0</v>
      </c>
      <c r="J24" s="161">
        <v>795000</v>
      </c>
      <c r="K24" s="159">
        <v>795000</v>
      </c>
      <c r="L24" s="162">
        <v>4.1545817982284235E-3</v>
      </c>
      <c r="M24" s="163">
        <v>45458</v>
      </c>
    </row>
    <row r="25" spans="1:13" s="105" customFormat="1" x14ac:dyDescent="0.2">
      <c r="A25" s="56"/>
      <c r="B25" s="116" t="s">
        <v>284</v>
      </c>
      <c r="C25" s="156" t="s">
        <v>278</v>
      </c>
      <c r="D25" s="157" t="s">
        <v>128</v>
      </c>
      <c r="E25" s="158">
        <v>4.7500000000000001E-2</v>
      </c>
      <c r="F25" s="159">
        <v>725000</v>
      </c>
      <c r="G25" s="159">
        <v>305000</v>
      </c>
      <c r="H25" s="159">
        <v>4346.25</v>
      </c>
      <c r="I25" s="160">
        <v>0</v>
      </c>
      <c r="J25" s="161">
        <v>305000</v>
      </c>
      <c r="K25" s="159">
        <v>305000</v>
      </c>
      <c r="L25" s="162">
        <v>1.5938961615844895E-3</v>
      </c>
      <c r="M25" s="163">
        <v>45823</v>
      </c>
    </row>
    <row r="26" spans="1:13" s="105" customFormat="1" x14ac:dyDescent="0.2">
      <c r="A26" s="56"/>
      <c r="B26" s="116" t="s">
        <v>284</v>
      </c>
      <c r="C26" s="156" t="s">
        <v>279</v>
      </c>
      <c r="D26" s="157" t="s">
        <v>128</v>
      </c>
      <c r="E26" s="158">
        <v>4.8750000000000002E-2</v>
      </c>
      <c r="F26" s="159">
        <v>515000</v>
      </c>
      <c r="G26" s="159">
        <v>215000</v>
      </c>
      <c r="H26" s="159">
        <v>3144.375</v>
      </c>
      <c r="I26" s="160">
        <v>0</v>
      </c>
      <c r="J26" s="161">
        <v>215000</v>
      </c>
      <c r="K26" s="159">
        <v>215000</v>
      </c>
      <c r="L26" s="162">
        <v>1.1235661466907057E-3</v>
      </c>
      <c r="M26" s="163">
        <v>46188</v>
      </c>
    </row>
    <row r="27" spans="1:13" s="105" customFormat="1" x14ac:dyDescent="0.2">
      <c r="A27" s="56"/>
      <c r="B27" s="116" t="s">
        <v>284</v>
      </c>
      <c r="C27" s="156" t="s">
        <v>280</v>
      </c>
      <c r="D27" s="157" t="s">
        <v>128</v>
      </c>
      <c r="E27" s="158">
        <v>0.05</v>
      </c>
      <c r="F27" s="159">
        <v>330000</v>
      </c>
      <c r="G27" s="159">
        <v>135000</v>
      </c>
      <c r="H27" s="159">
        <v>2025</v>
      </c>
      <c r="I27" s="160">
        <v>0</v>
      </c>
      <c r="J27" s="161">
        <v>135000</v>
      </c>
      <c r="K27" s="159">
        <v>135000</v>
      </c>
      <c r="L27" s="162">
        <v>7.0549502234067574E-4</v>
      </c>
      <c r="M27" s="163">
        <v>47284</v>
      </c>
    </row>
    <row r="28" spans="1:13" s="105" customFormat="1" x14ac:dyDescent="0.2">
      <c r="A28" s="56"/>
      <c r="B28" s="116" t="s">
        <v>284</v>
      </c>
      <c r="C28" s="156" t="s">
        <v>281</v>
      </c>
      <c r="D28" s="157" t="s">
        <v>128</v>
      </c>
      <c r="E28" s="158">
        <v>5.0500000000000003E-2</v>
      </c>
      <c r="F28" s="159">
        <v>580000</v>
      </c>
      <c r="G28" s="159">
        <v>245000</v>
      </c>
      <c r="H28" s="159">
        <v>3711.7500000000005</v>
      </c>
      <c r="I28" s="160">
        <v>0</v>
      </c>
      <c r="J28" s="161">
        <v>245000</v>
      </c>
      <c r="K28" s="159">
        <v>245000</v>
      </c>
      <c r="L28" s="162">
        <v>1.2803428183219671E-3</v>
      </c>
      <c r="M28" s="163">
        <v>48014</v>
      </c>
    </row>
    <row r="29" spans="1:13" s="105" customFormat="1" x14ac:dyDescent="0.2">
      <c r="A29" s="56"/>
      <c r="B29" s="116" t="s">
        <v>284</v>
      </c>
      <c r="C29" s="156" t="s">
        <v>282</v>
      </c>
      <c r="D29" s="157" t="s">
        <v>128</v>
      </c>
      <c r="E29" s="158">
        <v>5.0999999999999997E-2</v>
      </c>
      <c r="F29" s="159">
        <v>5935000</v>
      </c>
      <c r="G29" s="159">
        <v>0</v>
      </c>
      <c r="H29" s="159">
        <v>0</v>
      </c>
      <c r="I29" s="160">
        <v>0</v>
      </c>
      <c r="J29" s="161">
        <v>0</v>
      </c>
      <c r="K29" s="159">
        <v>0</v>
      </c>
      <c r="L29" s="162">
        <v>0</v>
      </c>
      <c r="M29" s="163">
        <v>48380</v>
      </c>
    </row>
    <row r="30" spans="1:13" s="105" customFormat="1" x14ac:dyDescent="0.2">
      <c r="A30" s="56"/>
      <c r="B30" s="116" t="s">
        <v>364</v>
      </c>
      <c r="C30" s="156" t="s">
        <v>298</v>
      </c>
      <c r="D30" s="157" t="s">
        <v>128</v>
      </c>
      <c r="E30" s="158">
        <v>2.1000000000000001E-2</v>
      </c>
      <c r="F30" s="159">
        <v>2870000</v>
      </c>
      <c r="G30" s="159">
        <v>0</v>
      </c>
      <c r="H30" s="159">
        <v>0</v>
      </c>
      <c r="I30" s="160">
        <v>0</v>
      </c>
      <c r="J30" s="161">
        <v>0</v>
      </c>
      <c r="K30" s="159">
        <v>0</v>
      </c>
      <c r="L30" s="162">
        <v>0</v>
      </c>
      <c r="M30" s="163">
        <v>42901</v>
      </c>
    </row>
    <row r="31" spans="1:13" s="105" customFormat="1" x14ac:dyDescent="0.2">
      <c r="A31" s="56"/>
      <c r="B31" s="116" t="s">
        <v>364</v>
      </c>
      <c r="C31" s="156" t="s">
        <v>299</v>
      </c>
      <c r="D31" s="157" t="s">
        <v>128</v>
      </c>
      <c r="E31" s="158">
        <v>2.5499999999999998E-2</v>
      </c>
      <c r="F31" s="159">
        <v>3200000</v>
      </c>
      <c r="G31" s="159">
        <v>0</v>
      </c>
      <c r="H31" s="159">
        <v>0</v>
      </c>
      <c r="I31" s="160">
        <v>0</v>
      </c>
      <c r="J31" s="161">
        <v>0</v>
      </c>
      <c r="K31" s="159">
        <v>0</v>
      </c>
      <c r="L31" s="162">
        <v>0</v>
      </c>
      <c r="M31" s="163">
        <v>43266</v>
      </c>
    </row>
    <row r="32" spans="1:13" s="105" customFormat="1" x14ac:dyDescent="0.2">
      <c r="A32" s="56"/>
      <c r="B32" s="116" t="s">
        <v>364</v>
      </c>
      <c r="C32" s="156" t="s">
        <v>300</v>
      </c>
      <c r="D32" s="157" t="s">
        <v>128</v>
      </c>
      <c r="E32" s="158">
        <v>0.03</v>
      </c>
      <c r="F32" s="159">
        <v>400000</v>
      </c>
      <c r="G32" s="159">
        <v>0</v>
      </c>
      <c r="H32" s="159">
        <v>0</v>
      </c>
      <c r="I32" s="160">
        <v>0</v>
      </c>
      <c r="J32" s="161">
        <v>0</v>
      </c>
      <c r="K32" s="159">
        <v>0</v>
      </c>
      <c r="L32" s="162">
        <v>0</v>
      </c>
      <c r="M32" s="163">
        <v>43631</v>
      </c>
    </row>
    <row r="33" spans="1:13" s="105" customFormat="1" x14ac:dyDescent="0.2">
      <c r="A33" s="56"/>
      <c r="B33" s="116" t="s">
        <v>364</v>
      </c>
      <c r="C33" s="156" t="s">
        <v>301</v>
      </c>
      <c r="D33" s="157" t="s">
        <v>128</v>
      </c>
      <c r="E33" s="158">
        <v>3.2500000000000001E-2</v>
      </c>
      <c r="F33" s="159">
        <v>1785000</v>
      </c>
      <c r="G33" s="159">
        <v>0</v>
      </c>
      <c r="H33" s="159">
        <v>0</v>
      </c>
      <c r="I33" s="160">
        <v>0</v>
      </c>
      <c r="J33" s="161">
        <v>0</v>
      </c>
      <c r="K33" s="159">
        <v>0</v>
      </c>
      <c r="L33" s="162">
        <v>0</v>
      </c>
      <c r="M33" s="163">
        <v>43997</v>
      </c>
    </row>
    <row r="34" spans="1:13" s="105" customFormat="1" x14ac:dyDescent="0.2">
      <c r="A34" s="56"/>
      <c r="B34" s="116" t="s">
        <v>364</v>
      </c>
      <c r="C34" s="156" t="s">
        <v>302</v>
      </c>
      <c r="D34" s="157" t="s">
        <v>128</v>
      </c>
      <c r="E34" s="158">
        <v>3.5999999999999997E-2</v>
      </c>
      <c r="F34" s="159">
        <v>970000</v>
      </c>
      <c r="G34" s="159">
        <v>425000</v>
      </c>
      <c r="H34" s="159">
        <v>4590</v>
      </c>
      <c r="I34" s="160">
        <v>0</v>
      </c>
      <c r="J34" s="161">
        <v>425000</v>
      </c>
      <c r="K34" s="159">
        <v>425000</v>
      </c>
      <c r="L34" s="162">
        <v>2.2210028481095346E-3</v>
      </c>
      <c r="M34" s="163">
        <v>44362</v>
      </c>
    </row>
    <row r="35" spans="1:13" s="105" customFormat="1" x14ac:dyDescent="0.2">
      <c r="A35" s="56"/>
      <c r="B35" s="116" t="s">
        <v>364</v>
      </c>
      <c r="C35" s="156" t="s">
        <v>303</v>
      </c>
      <c r="D35" s="157" t="s">
        <v>128</v>
      </c>
      <c r="E35" s="158">
        <v>3.9E-2</v>
      </c>
      <c r="F35" s="159">
        <v>1070000</v>
      </c>
      <c r="G35" s="159">
        <v>470000</v>
      </c>
      <c r="H35" s="159">
        <v>5499</v>
      </c>
      <c r="I35" s="160">
        <v>0</v>
      </c>
      <c r="J35" s="161">
        <v>470000</v>
      </c>
      <c r="K35" s="159">
        <v>470000</v>
      </c>
      <c r="L35" s="162">
        <v>2.4561678555564265E-3</v>
      </c>
      <c r="M35" s="163">
        <v>44727</v>
      </c>
    </row>
    <row r="36" spans="1:13" s="105" customFormat="1" x14ac:dyDescent="0.2">
      <c r="A36" s="56"/>
      <c r="B36" s="116" t="s">
        <v>364</v>
      </c>
      <c r="C36" s="156" t="s">
        <v>304</v>
      </c>
      <c r="D36" s="157" t="s">
        <v>128</v>
      </c>
      <c r="E36" s="158">
        <v>4.1500000000000002E-2</v>
      </c>
      <c r="F36" s="159">
        <v>570000</v>
      </c>
      <c r="G36" s="159">
        <v>250000</v>
      </c>
      <c r="H36" s="159">
        <v>3112.5</v>
      </c>
      <c r="I36" s="160">
        <v>0</v>
      </c>
      <c r="J36" s="161">
        <v>250000</v>
      </c>
      <c r="K36" s="159">
        <v>250000</v>
      </c>
      <c r="L36" s="162">
        <v>1.3064722635938439E-3</v>
      </c>
      <c r="M36" s="163">
        <v>45092</v>
      </c>
    </row>
    <row r="37" spans="1:13" s="105" customFormat="1" x14ac:dyDescent="0.2">
      <c r="A37" s="56"/>
      <c r="B37" s="116" t="s">
        <v>364</v>
      </c>
      <c r="C37" s="156" t="s">
        <v>305</v>
      </c>
      <c r="D37" s="157" t="s">
        <v>128</v>
      </c>
      <c r="E37" s="158">
        <v>4.2500000000000003E-2</v>
      </c>
      <c r="F37" s="159">
        <v>570000</v>
      </c>
      <c r="G37" s="159">
        <v>250000</v>
      </c>
      <c r="H37" s="159">
        <v>3187.5000000000005</v>
      </c>
      <c r="I37" s="160">
        <v>0</v>
      </c>
      <c r="J37" s="161">
        <v>250000</v>
      </c>
      <c r="K37" s="159">
        <v>250000</v>
      </c>
      <c r="L37" s="162">
        <v>1.3064722635938439E-3</v>
      </c>
      <c r="M37" s="163">
        <v>45458</v>
      </c>
    </row>
    <row r="38" spans="1:13" s="105" customFormat="1" x14ac:dyDescent="0.2">
      <c r="A38" s="56"/>
      <c r="B38" s="116" t="s">
        <v>364</v>
      </c>
      <c r="C38" s="156" t="s">
        <v>306</v>
      </c>
      <c r="D38" s="157" t="s">
        <v>128</v>
      </c>
      <c r="E38" s="158">
        <v>4.3499999999999997E-2</v>
      </c>
      <c r="F38" s="159">
        <v>1490000</v>
      </c>
      <c r="G38" s="159">
        <v>650000</v>
      </c>
      <c r="H38" s="159">
        <v>8482.5</v>
      </c>
      <c r="I38" s="160">
        <v>0</v>
      </c>
      <c r="J38" s="161">
        <v>650000</v>
      </c>
      <c r="K38" s="159">
        <v>650000</v>
      </c>
      <c r="L38" s="162">
        <v>3.3968278853439941E-3</v>
      </c>
      <c r="M38" s="163">
        <v>45823</v>
      </c>
    </row>
    <row r="39" spans="1:13" s="105" customFormat="1" x14ac:dyDescent="0.2">
      <c r="A39" s="56"/>
      <c r="B39" s="116" t="s">
        <v>364</v>
      </c>
      <c r="C39" s="156" t="s">
        <v>307</v>
      </c>
      <c r="D39" s="157" t="s">
        <v>128</v>
      </c>
      <c r="E39" s="158">
        <v>4.4499999999999998E-2</v>
      </c>
      <c r="F39" s="159">
        <v>1655000</v>
      </c>
      <c r="G39" s="159">
        <v>725000</v>
      </c>
      <c r="H39" s="159">
        <v>9678.75</v>
      </c>
      <c r="I39" s="160">
        <v>0</v>
      </c>
      <c r="J39" s="161">
        <v>725000</v>
      </c>
      <c r="K39" s="159">
        <v>725000</v>
      </c>
      <c r="L39" s="162">
        <v>3.7887695644221475E-3</v>
      </c>
      <c r="M39" s="163">
        <v>46188</v>
      </c>
    </row>
    <row r="40" spans="1:13" s="105" customFormat="1" x14ac:dyDescent="0.2">
      <c r="A40" s="56"/>
      <c r="B40" s="116" t="s">
        <v>364</v>
      </c>
      <c r="C40" s="156" t="s">
        <v>308</v>
      </c>
      <c r="D40" s="157" t="s">
        <v>128</v>
      </c>
      <c r="E40" s="158">
        <v>4.5499999999999999E-2</v>
      </c>
      <c r="F40" s="159">
        <v>665000</v>
      </c>
      <c r="G40" s="159">
        <v>295000</v>
      </c>
      <c r="H40" s="159">
        <v>4026.75</v>
      </c>
      <c r="I40" s="160">
        <v>0</v>
      </c>
      <c r="J40" s="161">
        <v>295000</v>
      </c>
      <c r="K40" s="159">
        <v>295000</v>
      </c>
      <c r="L40" s="162">
        <v>1.5416372710407359E-3</v>
      </c>
      <c r="M40" s="163">
        <v>46553</v>
      </c>
    </row>
    <row r="41" spans="1:13" s="105" customFormat="1" x14ac:dyDescent="0.2">
      <c r="A41" s="56"/>
      <c r="B41" s="116" t="s">
        <v>364</v>
      </c>
      <c r="C41" s="156" t="s">
        <v>309</v>
      </c>
      <c r="D41" s="157" t="s">
        <v>128</v>
      </c>
      <c r="E41" s="158">
        <v>4.65E-2</v>
      </c>
      <c r="F41" s="159">
        <v>350000</v>
      </c>
      <c r="G41" s="159">
        <v>155000</v>
      </c>
      <c r="H41" s="159">
        <v>2162.25</v>
      </c>
      <c r="I41" s="160">
        <v>0</v>
      </c>
      <c r="J41" s="161">
        <v>155000</v>
      </c>
      <c r="K41" s="159">
        <v>155000</v>
      </c>
      <c r="L41" s="162">
        <v>8.1001280342818318E-4</v>
      </c>
      <c r="M41" s="163">
        <v>47649</v>
      </c>
    </row>
    <row r="42" spans="1:13" s="105" customFormat="1" x14ac:dyDescent="0.2">
      <c r="A42" s="56"/>
      <c r="B42" s="116" t="s">
        <v>365</v>
      </c>
      <c r="C42" s="164" t="s">
        <v>330</v>
      </c>
      <c r="D42" s="157" t="s">
        <v>128</v>
      </c>
      <c r="E42" s="158">
        <v>0.05</v>
      </c>
      <c r="F42" s="159">
        <v>1750000</v>
      </c>
      <c r="G42" s="159">
        <v>1750000</v>
      </c>
      <c r="H42" s="159">
        <v>26250</v>
      </c>
      <c r="I42" s="160">
        <v>0</v>
      </c>
      <c r="J42" s="161">
        <v>1750000</v>
      </c>
      <c r="K42" s="159">
        <v>1750000</v>
      </c>
      <c r="L42" s="162">
        <v>9.1453058451569074E-3</v>
      </c>
      <c r="M42" s="163">
        <v>44362</v>
      </c>
    </row>
    <row r="43" spans="1:13" s="105" customFormat="1" x14ac:dyDescent="0.2">
      <c r="A43" s="56"/>
      <c r="B43" s="116" t="s">
        <v>365</v>
      </c>
      <c r="C43" s="164" t="s">
        <v>331</v>
      </c>
      <c r="D43" s="157" t="s">
        <v>128</v>
      </c>
      <c r="E43" s="158">
        <v>0.05</v>
      </c>
      <c r="F43" s="159">
        <v>2050000</v>
      </c>
      <c r="G43" s="159">
        <v>2050000</v>
      </c>
      <c r="H43" s="159">
        <v>30750</v>
      </c>
      <c r="I43" s="160">
        <v>0</v>
      </c>
      <c r="J43" s="161">
        <v>2050000</v>
      </c>
      <c r="K43" s="159">
        <v>2050000</v>
      </c>
      <c r="L43" s="162">
        <v>1.0713072561469521E-2</v>
      </c>
      <c r="M43" s="163">
        <v>44727</v>
      </c>
    </row>
    <row r="44" spans="1:13" s="105" customFormat="1" x14ac:dyDescent="0.2">
      <c r="A44" s="56"/>
      <c r="B44" s="116" t="s">
        <v>365</v>
      </c>
      <c r="C44" s="164" t="s">
        <v>332</v>
      </c>
      <c r="D44" s="157" t="s">
        <v>128</v>
      </c>
      <c r="E44" s="158">
        <v>0.05</v>
      </c>
      <c r="F44" s="159">
        <v>2100000</v>
      </c>
      <c r="G44" s="159">
        <v>2100000</v>
      </c>
      <c r="H44" s="159">
        <v>31500</v>
      </c>
      <c r="I44" s="160">
        <v>0</v>
      </c>
      <c r="J44" s="161">
        <v>2100000</v>
      </c>
      <c r="K44" s="159">
        <v>2100000</v>
      </c>
      <c r="L44" s="162">
        <v>1.0974367014188288E-2</v>
      </c>
      <c r="M44" s="163">
        <v>45092</v>
      </c>
    </row>
    <row r="45" spans="1:13" s="105" customFormat="1" x14ac:dyDescent="0.2">
      <c r="A45" s="56"/>
      <c r="B45" s="116" t="s">
        <v>365</v>
      </c>
      <c r="C45" s="164" t="s">
        <v>333</v>
      </c>
      <c r="D45" s="157" t="s">
        <v>128</v>
      </c>
      <c r="E45" s="158">
        <v>0.05</v>
      </c>
      <c r="F45" s="159">
        <v>2150000</v>
      </c>
      <c r="G45" s="159">
        <v>2150000</v>
      </c>
      <c r="H45" s="159">
        <v>32250</v>
      </c>
      <c r="I45" s="160">
        <v>0</v>
      </c>
      <c r="J45" s="161">
        <v>2150000</v>
      </c>
      <c r="K45" s="159">
        <v>2150000</v>
      </c>
      <c r="L45" s="162">
        <v>1.1235661466907057E-2</v>
      </c>
      <c r="M45" s="163">
        <v>45458</v>
      </c>
    </row>
    <row r="46" spans="1:13" s="105" customFormat="1" x14ac:dyDescent="0.2">
      <c r="A46" s="56"/>
      <c r="B46" s="116" t="s">
        <v>365</v>
      </c>
      <c r="C46" s="164" t="s">
        <v>334</v>
      </c>
      <c r="D46" s="157" t="s">
        <v>128</v>
      </c>
      <c r="E46" s="158">
        <v>0.05</v>
      </c>
      <c r="F46" s="159">
        <v>2150000</v>
      </c>
      <c r="G46" s="159">
        <v>2150000</v>
      </c>
      <c r="H46" s="159">
        <v>32250</v>
      </c>
      <c r="I46" s="160">
        <v>0</v>
      </c>
      <c r="J46" s="161">
        <v>2150000</v>
      </c>
      <c r="K46" s="159">
        <v>2150000</v>
      </c>
      <c r="L46" s="162">
        <v>1.1235661466907057E-2</v>
      </c>
      <c r="M46" s="163">
        <v>45823</v>
      </c>
    </row>
    <row r="47" spans="1:13" s="105" customFormat="1" x14ac:dyDescent="0.2">
      <c r="A47" s="56"/>
      <c r="B47" s="116" t="s">
        <v>365</v>
      </c>
      <c r="C47" s="164" t="s">
        <v>335</v>
      </c>
      <c r="D47" s="157" t="s">
        <v>128</v>
      </c>
      <c r="E47" s="158">
        <v>0.05</v>
      </c>
      <c r="F47" s="159">
        <v>2300000</v>
      </c>
      <c r="G47" s="159">
        <v>2300000</v>
      </c>
      <c r="H47" s="159">
        <v>34500</v>
      </c>
      <c r="I47" s="160">
        <v>0</v>
      </c>
      <c r="J47" s="161">
        <v>2300000</v>
      </c>
      <c r="K47" s="159">
        <v>2300000</v>
      </c>
      <c r="L47" s="162">
        <v>1.2019544825063363E-2</v>
      </c>
      <c r="M47" s="163">
        <v>46188</v>
      </c>
    </row>
    <row r="48" spans="1:13" s="105" customFormat="1" x14ac:dyDescent="0.2">
      <c r="A48" s="56"/>
      <c r="B48" s="116" t="s">
        <v>365</v>
      </c>
      <c r="C48" s="164" t="s">
        <v>336</v>
      </c>
      <c r="D48" s="157" t="s">
        <v>128</v>
      </c>
      <c r="E48" s="158">
        <v>3.2500000000000001E-2</v>
      </c>
      <c r="F48" s="159">
        <v>2400000</v>
      </c>
      <c r="G48" s="159">
        <v>1185000</v>
      </c>
      <c r="H48" s="159">
        <v>11553.75</v>
      </c>
      <c r="I48" s="160">
        <v>0</v>
      </c>
      <c r="J48" s="161">
        <v>1185000</v>
      </c>
      <c r="K48" s="159">
        <v>1185000</v>
      </c>
      <c r="L48" s="162">
        <v>6.1926785294348198E-3</v>
      </c>
      <c r="M48" s="163">
        <v>46553</v>
      </c>
    </row>
    <row r="49" spans="1:13" s="105" customFormat="1" x14ac:dyDescent="0.2">
      <c r="A49" s="56"/>
      <c r="B49" s="116" t="s">
        <v>365</v>
      </c>
      <c r="C49" s="164" t="s">
        <v>337</v>
      </c>
      <c r="D49" s="157" t="s">
        <v>128</v>
      </c>
      <c r="E49" s="158">
        <v>3.3750000000000002E-2</v>
      </c>
      <c r="F49" s="159">
        <v>2300000</v>
      </c>
      <c r="G49" s="159">
        <v>1135000</v>
      </c>
      <c r="H49" s="159">
        <v>11491.875</v>
      </c>
      <c r="I49" s="160">
        <v>0</v>
      </c>
      <c r="J49" s="161">
        <v>1135000</v>
      </c>
      <c r="K49" s="159">
        <v>1135000</v>
      </c>
      <c r="L49" s="162">
        <v>5.9313840767160515E-3</v>
      </c>
      <c r="M49" s="163">
        <v>46919</v>
      </c>
    </row>
    <row r="50" spans="1:13" s="105" customFormat="1" x14ac:dyDescent="0.2">
      <c r="A50" s="56"/>
      <c r="B50" s="116" t="s">
        <v>365</v>
      </c>
      <c r="C50" s="164" t="s">
        <v>338</v>
      </c>
      <c r="D50" s="157" t="s">
        <v>128</v>
      </c>
      <c r="E50" s="158">
        <v>3.5000000000000003E-2</v>
      </c>
      <c r="F50" s="159">
        <v>2200000</v>
      </c>
      <c r="G50" s="159">
        <v>1080000</v>
      </c>
      <c r="H50" s="159">
        <v>11340.000000000002</v>
      </c>
      <c r="I50" s="160">
        <v>0</v>
      </c>
      <c r="J50" s="161">
        <v>1080000</v>
      </c>
      <c r="K50" s="159">
        <v>1080000</v>
      </c>
      <c r="L50" s="162">
        <v>5.643960178725406E-3</v>
      </c>
      <c r="M50" s="163">
        <v>47284</v>
      </c>
    </row>
    <row r="51" spans="1:13" s="105" customFormat="1" x14ac:dyDescent="0.2">
      <c r="A51" s="56"/>
      <c r="B51" s="116" t="s">
        <v>365</v>
      </c>
      <c r="C51" s="164" t="s">
        <v>339</v>
      </c>
      <c r="D51" s="157" t="s">
        <v>128</v>
      </c>
      <c r="E51" s="158">
        <v>3.5000000000000003E-2</v>
      </c>
      <c r="F51" s="159">
        <v>2200000</v>
      </c>
      <c r="G51" s="159">
        <v>1080000</v>
      </c>
      <c r="H51" s="159">
        <v>11340.000000000002</v>
      </c>
      <c r="I51" s="160">
        <v>0</v>
      </c>
      <c r="J51" s="161">
        <v>1080000</v>
      </c>
      <c r="K51" s="159">
        <v>1080000</v>
      </c>
      <c r="L51" s="162">
        <v>5.643960178725406E-3</v>
      </c>
      <c r="M51" s="163">
        <v>47649</v>
      </c>
    </row>
    <row r="52" spans="1:13" s="105" customFormat="1" x14ac:dyDescent="0.2">
      <c r="A52" s="56"/>
      <c r="B52" s="116" t="s">
        <v>365</v>
      </c>
      <c r="C52" s="164" t="s">
        <v>340</v>
      </c>
      <c r="D52" s="157" t="s">
        <v>128</v>
      </c>
      <c r="E52" s="158">
        <v>3.5000000000000003E-2</v>
      </c>
      <c r="F52" s="159">
        <v>2100000</v>
      </c>
      <c r="G52" s="159">
        <v>1035000</v>
      </c>
      <c r="H52" s="159">
        <v>10867.500000000002</v>
      </c>
      <c r="I52" s="160">
        <v>0</v>
      </c>
      <c r="J52" s="161">
        <v>1035000</v>
      </c>
      <c r="K52" s="159">
        <v>1035000</v>
      </c>
      <c r="L52" s="162">
        <v>5.408795171278514E-3</v>
      </c>
      <c r="M52" s="163">
        <v>48014</v>
      </c>
    </row>
    <row r="53" spans="1:13" s="105" customFormat="1" x14ac:dyDescent="0.2">
      <c r="A53" s="56"/>
      <c r="B53" s="116" t="s">
        <v>365</v>
      </c>
      <c r="C53" s="164" t="s">
        <v>342</v>
      </c>
      <c r="D53" s="157" t="s">
        <v>128</v>
      </c>
      <c r="E53" s="158">
        <v>3.5000000000000003E-2</v>
      </c>
      <c r="F53" s="159">
        <v>2000000</v>
      </c>
      <c r="G53" s="159">
        <v>990000</v>
      </c>
      <c r="H53" s="159">
        <v>10395.000000000002</v>
      </c>
      <c r="I53" s="160">
        <v>0</v>
      </c>
      <c r="J53" s="161">
        <v>990000</v>
      </c>
      <c r="K53" s="159">
        <v>990000</v>
      </c>
      <c r="L53" s="162">
        <v>5.1736301638316221E-3</v>
      </c>
      <c r="M53" s="163">
        <v>48380</v>
      </c>
    </row>
    <row r="54" spans="1:13" s="105" customFormat="1" x14ac:dyDescent="0.2">
      <c r="A54" s="56"/>
      <c r="B54" s="116" t="s">
        <v>365</v>
      </c>
      <c r="C54" s="164" t="s">
        <v>341</v>
      </c>
      <c r="D54" s="157" t="s">
        <v>128</v>
      </c>
      <c r="E54" s="158">
        <v>3.7499999999999999E-2</v>
      </c>
      <c r="F54" s="159">
        <v>2200000</v>
      </c>
      <c r="G54" s="159">
        <v>1080000</v>
      </c>
      <c r="H54" s="159">
        <v>12150</v>
      </c>
      <c r="I54" s="160">
        <v>0</v>
      </c>
      <c r="J54" s="161">
        <v>1080000</v>
      </c>
      <c r="K54" s="159">
        <v>1080000</v>
      </c>
      <c r="L54" s="162">
        <v>5.643960178725406E-3</v>
      </c>
      <c r="M54" s="163">
        <v>49110</v>
      </c>
    </row>
    <row r="55" spans="1:13" s="105" customFormat="1" x14ac:dyDescent="0.2">
      <c r="A55" s="56"/>
      <c r="B55" s="116" t="s">
        <v>348</v>
      </c>
      <c r="C55" s="164" t="s">
        <v>363</v>
      </c>
      <c r="D55" s="165" t="s">
        <v>128</v>
      </c>
      <c r="E55" s="158">
        <v>0.05</v>
      </c>
      <c r="F55" s="159">
        <v>2400000</v>
      </c>
      <c r="G55" s="159">
        <v>2400000</v>
      </c>
      <c r="H55" s="159">
        <v>36000</v>
      </c>
      <c r="I55" s="160">
        <v>0</v>
      </c>
      <c r="J55" s="161">
        <v>2400000</v>
      </c>
      <c r="K55" s="159">
        <v>2400000</v>
      </c>
      <c r="L55" s="162">
        <v>1.2542133730500902E-2</v>
      </c>
      <c r="M55" s="166">
        <v>44727</v>
      </c>
    </row>
    <row r="56" spans="1:13" s="105" customFormat="1" x14ac:dyDescent="0.2">
      <c r="A56" s="56"/>
      <c r="B56" s="116" t="s">
        <v>348</v>
      </c>
      <c r="C56" s="164" t="s">
        <v>350</v>
      </c>
      <c r="D56" s="165" t="s">
        <v>128</v>
      </c>
      <c r="E56" s="158">
        <v>0.05</v>
      </c>
      <c r="F56" s="159">
        <v>3150000</v>
      </c>
      <c r="G56" s="159">
        <v>3150000</v>
      </c>
      <c r="H56" s="159">
        <v>47250</v>
      </c>
      <c r="I56" s="160">
        <v>0</v>
      </c>
      <c r="J56" s="161">
        <v>3150000</v>
      </c>
      <c r="K56" s="159">
        <v>3150000</v>
      </c>
      <c r="L56" s="162">
        <v>1.6461550521282432E-2</v>
      </c>
      <c r="M56" s="166">
        <v>45092</v>
      </c>
    </row>
    <row r="57" spans="1:13" s="105" customFormat="1" x14ac:dyDescent="0.2">
      <c r="A57" s="56"/>
      <c r="B57" s="116" t="s">
        <v>348</v>
      </c>
      <c r="C57" s="164" t="s">
        <v>351</v>
      </c>
      <c r="D57" s="165" t="s">
        <v>128</v>
      </c>
      <c r="E57" s="158">
        <v>0.05</v>
      </c>
      <c r="F57" s="159">
        <v>3350000</v>
      </c>
      <c r="G57" s="159">
        <v>3350000</v>
      </c>
      <c r="H57" s="159">
        <v>50250</v>
      </c>
      <c r="I57" s="160">
        <v>0</v>
      </c>
      <c r="J57" s="161">
        <v>3350000</v>
      </c>
      <c r="K57" s="159">
        <v>3350000</v>
      </c>
      <c r="L57" s="162">
        <v>1.7506728332157509E-2</v>
      </c>
      <c r="M57" s="166">
        <v>45458</v>
      </c>
    </row>
    <row r="58" spans="1:13" s="105" customFormat="1" x14ac:dyDescent="0.2">
      <c r="A58" s="56"/>
      <c r="B58" s="116" t="s">
        <v>348</v>
      </c>
      <c r="C58" s="164" t="s">
        <v>352</v>
      </c>
      <c r="D58" s="165" t="s">
        <v>128</v>
      </c>
      <c r="E58" s="158">
        <v>0.05</v>
      </c>
      <c r="F58" s="159">
        <v>3450000</v>
      </c>
      <c r="G58" s="159">
        <v>3450000</v>
      </c>
      <c r="H58" s="159">
        <v>51750</v>
      </c>
      <c r="I58" s="160">
        <v>0</v>
      </c>
      <c r="J58" s="161">
        <v>3450000</v>
      </c>
      <c r="K58" s="159">
        <v>3450000</v>
      </c>
      <c r="L58" s="162">
        <v>1.8029317237595047E-2</v>
      </c>
      <c r="M58" s="166">
        <v>45823</v>
      </c>
    </row>
    <row r="59" spans="1:13" s="105" customFormat="1" x14ac:dyDescent="0.2">
      <c r="A59" s="56"/>
      <c r="B59" s="116" t="s">
        <v>348</v>
      </c>
      <c r="C59" s="164" t="s">
        <v>353</v>
      </c>
      <c r="D59" s="165" t="s">
        <v>128</v>
      </c>
      <c r="E59" s="158">
        <v>0.05</v>
      </c>
      <c r="F59" s="159">
        <v>3700000</v>
      </c>
      <c r="G59" s="159">
        <v>3700000</v>
      </c>
      <c r="H59" s="159">
        <v>55500</v>
      </c>
      <c r="I59" s="160">
        <v>0</v>
      </c>
      <c r="J59" s="161">
        <v>3700000</v>
      </c>
      <c r="K59" s="159">
        <v>3700000</v>
      </c>
      <c r="L59" s="162">
        <v>1.9335789501188888E-2</v>
      </c>
      <c r="M59" s="166">
        <v>46188</v>
      </c>
    </row>
    <row r="60" spans="1:13" s="105" customFormat="1" x14ac:dyDescent="0.2">
      <c r="A60" s="56"/>
      <c r="B60" s="116" t="s">
        <v>348</v>
      </c>
      <c r="C60" s="164" t="s">
        <v>354</v>
      </c>
      <c r="D60" s="165" t="s">
        <v>128</v>
      </c>
      <c r="E60" s="158">
        <v>0.05</v>
      </c>
      <c r="F60" s="159">
        <v>3900000</v>
      </c>
      <c r="G60" s="159">
        <v>3900000</v>
      </c>
      <c r="H60" s="159">
        <v>58500</v>
      </c>
      <c r="I60" s="160">
        <v>0</v>
      </c>
      <c r="J60" s="161">
        <v>3900000</v>
      </c>
      <c r="K60" s="159">
        <v>3900000</v>
      </c>
      <c r="L60" s="162">
        <v>2.0380967312063965E-2</v>
      </c>
      <c r="M60" s="166">
        <v>46553</v>
      </c>
    </row>
    <row r="61" spans="1:13" s="105" customFormat="1" x14ac:dyDescent="0.2">
      <c r="A61" s="56"/>
      <c r="B61" s="116" t="s">
        <v>348</v>
      </c>
      <c r="C61" s="164" t="s">
        <v>355</v>
      </c>
      <c r="D61" s="165" t="s">
        <v>128</v>
      </c>
      <c r="E61" s="158">
        <v>3.7499999999999999E-2</v>
      </c>
      <c r="F61" s="159">
        <v>4200000</v>
      </c>
      <c r="G61" s="159">
        <v>2795000</v>
      </c>
      <c r="H61" s="159">
        <v>31443.75</v>
      </c>
      <c r="I61" s="160">
        <v>0</v>
      </c>
      <c r="J61" s="161">
        <v>2795000</v>
      </c>
      <c r="K61" s="159">
        <v>2795000</v>
      </c>
      <c r="L61" s="162">
        <v>1.4606359906979175E-2</v>
      </c>
      <c r="M61" s="166">
        <v>46919</v>
      </c>
    </row>
    <row r="62" spans="1:13" s="105" customFormat="1" x14ac:dyDescent="0.2">
      <c r="A62" s="56"/>
      <c r="B62" s="116" t="s">
        <v>348</v>
      </c>
      <c r="C62" s="164" t="s">
        <v>356</v>
      </c>
      <c r="D62" s="165" t="s">
        <v>128</v>
      </c>
      <c r="E62" s="158">
        <v>0.04</v>
      </c>
      <c r="F62" s="159">
        <v>4200000</v>
      </c>
      <c r="G62" s="159">
        <v>2800000</v>
      </c>
      <c r="H62" s="159">
        <v>33600</v>
      </c>
      <c r="I62" s="160">
        <v>0</v>
      </c>
      <c r="J62" s="161">
        <v>2800000</v>
      </c>
      <c r="K62" s="159">
        <v>2800000</v>
      </c>
      <c r="L62" s="162">
        <v>1.4632489352251052E-2</v>
      </c>
      <c r="M62" s="166">
        <v>47284</v>
      </c>
    </row>
    <row r="63" spans="1:13" s="105" customFormat="1" x14ac:dyDescent="0.2">
      <c r="A63" s="56"/>
      <c r="B63" s="116" t="s">
        <v>348</v>
      </c>
      <c r="C63" s="164" t="s">
        <v>357</v>
      </c>
      <c r="D63" s="165" t="s">
        <v>128</v>
      </c>
      <c r="E63" s="158">
        <v>0.04</v>
      </c>
      <c r="F63" s="159">
        <v>4200000</v>
      </c>
      <c r="G63" s="159">
        <v>2800000</v>
      </c>
      <c r="H63" s="159">
        <v>33600</v>
      </c>
      <c r="I63" s="160">
        <v>0</v>
      </c>
      <c r="J63" s="161">
        <v>2800000</v>
      </c>
      <c r="K63" s="159">
        <v>2800000</v>
      </c>
      <c r="L63" s="162">
        <v>1.4632489352251052E-2</v>
      </c>
      <c r="M63" s="166">
        <v>47649</v>
      </c>
    </row>
    <row r="64" spans="1:13" s="105" customFormat="1" x14ac:dyDescent="0.2">
      <c r="A64" s="56"/>
      <c r="B64" s="116" t="s">
        <v>348</v>
      </c>
      <c r="C64" s="164" t="s">
        <v>358</v>
      </c>
      <c r="D64" s="165" t="s">
        <v>128</v>
      </c>
      <c r="E64" s="158">
        <v>0.04</v>
      </c>
      <c r="F64" s="159">
        <v>3800000</v>
      </c>
      <c r="G64" s="159">
        <v>2530000</v>
      </c>
      <c r="H64" s="159">
        <v>30360</v>
      </c>
      <c r="I64" s="160">
        <v>0</v>
      </c>
      <c r="J64" s="161">
        <v>2530000</v>
      </c>
      <c r="K64" s="159">
        <v>2530000</v>
      </c>
      <c r="L64" s="162">
        <v>1.32214993075697E-2</v>
      </c>
      <c r="M64" s="166">
        <v>48014</v>
      </c>
    </row>
    <row r="65" spans="1:13" s="105" customFormat="1" x14ac:dyDescent="0.2">
      <c r="A65" s="56"/>
      <c r="B65" s="116" t="s">
        <v>348</v>
      </c>
      <c r="C65" s="164" t="s">
        <v>359</v>
      </c>
      <c r="D65" s="165" t="s">
        <v>128</v>
      </c>
      <c r="E65" s="158">
        <v>0.04</v>
      </c>
      <c r="F65" s="159">
        <v>3300000</v>
      </c>
      <c r="G65" s="159">
        <v>2195000</v>
      </c>
      <c r="H65" s="159">
        <v>26340</v>
      </c>
      <c r="I65" s="160">
        <v>0</v>
      </c>
      <c r="J65" s="161">
        <v>2195000</v>
      </c>
      <c r="K65" s="159">
        <v>2195000</v>
      </c>
      <c r="L65" s="162">
        <v>1.147082647435395E-2</v>
      </c>
      <c r="M65" s="166">
        <v>48380</v>
      </c>
    </row>
    <row r="66" spans="1:13" s="105" customFormat="1" x14ac:dyDescent="0.2">
      <c r="A66" s="56"/>
      <c r="B66" s="116" t="s">
        <v>348</v>
      </c>
      <c r="C66" s="164" t="s">
        <v>360</v>
      </c>
      <c r="D66" s="165" t="s">
        <v>128</v>
      </c>
      <c r="E66" s="158">
        <v>0.04</v>
      </c>
      <c r="F66" s="159">
        <v>2655000</v>
      </c>
      <c r="G66" s="159">
        <v>1765000</v>
      </c>
      <c r="H66" s="159">
        <v>21180</v>
      </c>
      <c r="I66" s="160">
        <v>0</v>
      </c>
      <c r="J66" s="161">
        <v>1765000</v>
      </c>
      <c r="K66" s="159">
        <v>1765000</v>
      </c>
      <c r="L66" s="162">
        <v>9.2236941809725383E-3</v>
      </c>
      <c r="M66" s="166">
        <v>48745</v>
      </c>
    </row>
    <row r="67" spans="1:13" s="105" customFormat="1" x14ac:dyDescent="0.2">
      <c r="A67" s="56"/>
      <c r="B67" s="116" t="s">
        <v>349</v>
      </c>
      <c r="C67" s="164" t="s">
        <v>361</v>
      </c>
      <c r="D67" s="165" t="s">
        <v>128</v>
      </c>
      <c r="E67" s="158">
        <v>4.4999999999999998E-2</v>
      </c>
      <c r="F67" s="159">
        <v>8100000</v>
      </c>
      <c r="G67" s="159">
        <v>8100000</v>
      </c>
      <c r="H67" s="159">
        <v>109350</v>
      </c>
      <c r="I67" s="160">
        <v>0</v>
      </c>
      <c r="J67" s="161">
        <v>8100000</v>
      </c>
      <c r="K67" s="159">
        <v>8100000</v>
      </c>
      <c r="L67" s="162">
        <v>4.2329701340440541E-2</v>
      </c>
      <c r="M67" s="166">
        <v>53128</v>
      </c>
    </row>
    <row r="68" spans="1:13" s="105" customFormat="1" x14ac:dyDescent="0.2">
      <c r="A68" s="56"/>
      <c r="B68" s="116" t="s">
        <v>385</v>
      </c>
      <c r="C68" s="164" t="s">
        <v>386</v>
      </c>
      <c r="D68" s="165" t="s">
        <v>128</v>
      </c>
      <c r="E68" s="158">
        <v>0.05</v>
      </c>
      <c r="F68" s="159">
        <v>1335000</v>
      </c>
      <c r="G68" s="159">
        <v>1335000</v>
      </c>
      <c r="H68" s="159">
        <v>20025</v>
      </c>
      <c r="I68" s="160">
        <v>0</v>
      </c>
      <c r="J68" s="161">
        <v>1335000</v>
      </c>
      <c r="K68" s="159">
        <v>1335000</v>
      </c>
      <c r="L68" s="162">
        <v>6.9765618875911265E-3</v>
      </c>
      <c r="M68" s="166">
        <v>45092</v>
      </c>
    </row>
    <row r="69" spans="1:13" s="105" customFormat="1" x14ac:dyDescent="0.2">
      <c r="A69" s="56"/>
      <c r="B69" s="116" t="s">
        <v>385</v>
      </c>
      <c r="C69" s="164" t="s">
        <v>387</v>
      </c>
      <c r="D69" s="165" t="s">
        <v>128</v>
      </c>
      <c r="E69" s="158">
        <v>0.05</v>
      </c>
      <c r="F69" s="159">
        <v>2100000</v>
      </c>
      <c r="G69" s="159">
        <v>2100000</v>
      </c>
      <c r="H69" s="159">
        <v>31500</v>
      </c>
      <c r="I69" s="160">
        <v>0</v>
      </c>
      <c r="J69" s="161">
        <v>2100000</v>
      </c>
      <c r="K69" s="159">
        <v>2100000</v>
      </c>
      <c r="L69" s="162">
        <v>1.0974367014188288E-2</v>
      </c>
      <c r="M69" s="166">
        <v>45458</v>
      </c>
    </row>
    <row r="70" spans="1:13" s="105" customFormat="1" x14ac:dyDescent="0.2">
      <c r="A70" s="56"/>
      <c r="B70" s="116" t="s">
        <v>385</v>
      </c>
      <c r="C70" s="164" t="s">
        <v>388</v>
      </c>
      <c r="D70" s="165" t="s">
        <v>128</v>
      </c>
      <c r="E70" s="158">
        <v>0.05</v>
      </c>
      <c r="F70" s="159">
        <v>2310000</v>
      </c>
      <c r="G70" s="159">
        <v>2310000</v>
      </c>
      <c r="H70" s="159">
        <v>34650</v>
      </c>
      <c r="I70" s="160">
        <v>0</v>
      </c>
      <c r="J70" s="161">
        <v>2310000</v>
      </c>
      <c r="K70" s="159">
        <v>2310000</v>
      </c>
      <c r="L70" s="162">
        <v>1.2071803715607118E-2</v>
      </c>
      <c r="M70" s="166">
        <v>45823</v>
      </c>
    </row>
    <row r="71" spans="1:13" s="105" customFormat="1" x14ac:dyDescent="0.2">
      <c r="A71" s="56"/>
      <c r="B71" s="116" t="s">
        <v>385</v>
      </c>
      <c r="C71" s="164" t="s">
        <v>389</v>
      </c>
      <c r="D71" s="165" t="s">
        <v>128</v>
      </c>
      <c r="E71" s="158">
        <v>0.05</v>
      </c>
      <c r="F71" s="159">
        <v>2400000</v>
      </c>
      <c r="G71" s="159">
        <v>2400000</v>
      </c>
      <c r="H71" s="159">
        <v>36000</v>
      </c>
      <c r="I71" s="160">
        <v>0</v>
      </c>
      <c r="J71" s="161">
        <v>2400000</v>
      </c>
      <c r="K71" s="159">
        <v>2400000</v>
      </c>
      <c r="L71" s="162">
        <v>1.2542133730500902E-2</v>
      </c>
      <c r="M71" s="166">
        <v>46188</v>
      </c>
    </row>
    <row r="72" spans="1:13" s="105" customFormat="1" x14ac:dyDescent="0.2">
      <c r="A72" s="56"/>
      <c r="B72" s="116" t="s">
        <v>385</v>
      </c>
      <c r="C72" s="164" t="s">
        <v>390</v>
      </c>
      <c r="D72" s="165" t="s">
        <v>128</v>
      </c>
      <c r="E72" s="158">
        <v>0.05</v>
      </c>
      <c r="F72" s="159">
        <v>2750000</v>
      </c>
      <c r="G72" s="159">
        <v>2750000</v>
      </c>
      <c r="H72" s="159">
        <v>41250</v>
      </c>
      <c r="I72" s="160">
        <v>0</v>
      </c>
      <c r="J72" s="161">
        <v>2750000</v>
      </c>
      <c r="K72" s="159">
        <v>2750000</v>
      </c>
      <c r="L72" s="162">
        <v>1.4371194899532282E-2</v>
      </c>
      <c r="M72" s="166">
        <v>46553</v>
      </c>
    </row>
    <row r="73" spans="1:13" s="105" customFormat="1" x14ac:dyDescent="0.2">
      <c r="A73" s="56"/>
      <c r="B73" s="116" t="s">
        <v>385</v>
      </c>
      <c r="C73" s="164" t="s">
        <v>391</v>
      </c>
      <c r="D73" s="165" t="s">
        <v>128</v>
      </c>
      <c r="E73" s="158">
        <v>0.05</v>
      </c>
      <c r="F73" s="159">
        <v>2900000</v>
      </c>
      <c r="G73" s="159">
        <v>2900000</v>
      </c>
      <c r="H73" s="159">
        <v>43500</v>
      </c>
      <c r="I73" s="160">
        <v>0</v>
      </c>
      <c r="J73" s="161">
        <v>2900000</v>
      </c>
      <c r="K73" s="159">
        <v>2900000</v>
      </c>
      <c r="L73" s="162">
        <v>1.515507825768859E-2</v>
      </c>
      <c r="M73" s="166">
        <v>46919</v>
      </c>
    </row>
    <row r="74" spans="1:13" s="105" customFormat="1" x14ac:dyDescent="0.2">
      <c r="A74" s="56"/>
      <c r="B74" s="116" t="s">
        <v>385</v>
      </c>
      <c r="C74" s="164" t="s">
        <v>392</v>
      </c>
      <c r="D74" s="165" t="s">
        <v>128</v>
      </c>
      <c r="E74" s="158">
        <v>3.6249999999999998E-2</v>
      </c>
      <c r="F74" s="159">
        <v>3560000</v>
      </c>
      <c r="G74" s="159">
        <v>2975000</v>
      </c>
      <c r="H74" s="159">
        <v>32353.124999999996</v>
      </c>
      <c r="I74" s="160">
        <v>0</v>
      </c>
      <c r="J74" s="161">
        <v>2975000</v>
      </c>
      <c r="K74" s="159">
        <v>2975000</v>
      </c>
      <c r="L74" s="162">
        <v>1.5547019936766743E-2</v>
      </c>
      <c r="M74" s="166">
        <v>47284</v>
      </c>
    </row>
    <row r="75" spans="1:13" s="105" customFormat="1" x14ac:dyDescent="0.2">
      <c r="A75" s="56"/>
      <c r="B75" s="116" t="s">
        <v>385</v>
      </c>
      <c r="C75" s="164" t="s">
        <v>393</v>
      </c>
      <c r="D75" s="165" t="s">
        <v>128</v>
      </c>
      <c r="E75" s="158">
        <v>3.7499999999999999E-2</v>
      </c>
      <c r="F75" s="159">
        <v>3615000</v>
      </c>
      <c r="G75" s="159">
        <v>3020000</v>
      </c>
      <c r="H75" s="159">
        <v>33975</v>
      </c>
      <c r="I75" s="160">
        <v>0</v>
      </c>
      <c r="J75" s="161">
        <v>3020000</v>
      </c>
      <c r="K75" s="159">
        <v>3020000</v>
      </c>
      <c r="L75" s="162">
        <v>1.5782184944213636E-2</v>
      </c>
      <c r="M75" s="166">
        <v>47649</v>
      </c>
    </row>
    <row r="76" spans="1:13" s="105" customFormat="1" x14ac:dyDescent="0.2">
      <c r="A76" s="56"/>
      <c r="B76" s="116" t="s">
        <v>385</v>
      </c>
      <c r="C76" s="164" t="s">
        <v>394</v>
      </c>
      <c r="D76" s="165" t="s">
        <v>128</v>
      </c>
      <c r="E76" s="158">
        <v>0.04</v>
      </c>
      <c r="F76" s="159">
        <v>2950000</v>
      </c>
      <c r="G76" s="159">
        <v>2465000</v>
      </c>
      <c r="H76" s="159">
        <v>29580</v>
      </c>
      <c r="I76" s="160">
        <v>0</v>
      </c>
      <c r="J76" s="161">
        <v>2465000</v>
      </c>
      <c r="K76" s="159">
        <v>2465000</v>
      </c>
      <c r="L76" s="162">
        <v>1.2881816519035302E-2</v>
      </c>
      <c r="M76" s="166">
        <v>48014</v>
      </c>
    </row>
    <row r="77" spans="1:13" s="105" customFormat="1" x14ac:dyDescent="0.2">
      <c r="A77" s="56"/>
      <c r="B77" s="116" t="s">
        <v>385</v>
      </c>
      <c r="C77" s="164" t="s">
        <v>395</v>
      </c>
      <c r="D77" s="165" t="s">
        <v>128</v>
      </c>
      <c r="E77" s="158">
        <v>0.04</v>
      </c>
      <c r="F77" s="159">
        <v>3115000</v>
      </c>
      <c r="G77" s="159">
        <v>2600000</v>
      </c>
      <c r="H77" s="159">
        <v>31200</v>
      </c>
      <c r="I77" s="160">
        <v>0</v>
      </c>
      <c r="J77" s="161">
        <v>2600000</v>
      </c>
      <c r="K77" s="159">
        <v>2600000</v>
      </c>
      <c r="L77" s="162">
        <v>1.3587311541375977E-2</v>
      </c>
      <c r="M77" s="166">
        <v>48380</v>
      </c>
    </row>
    <row r="78" spans="1:13" s="105" customFormat="1" x14ac:dyDescent="0.2">
      <c r="A78" s="56"/>
      <c r="B78" s="116" t="s">
        <v>385</v>
      </c>
      <c r="C78" s="164" t="s">
        <v>396</v>
      </c>
      <c r="D78" s="165" t="s">
        <v>128</v>
      </c>
      <c r="E78" s="158">
        <v>0.04</v>
      </c>
      <c r="F78" s="159">
        <v>2765000</v>
      </c>
      <c r="G78" s="159">
        <v>2310000</v>
      </c>
      <c r="H78" s="159">
        <v>27720</v>
      </c>
      <c r="I78" s="160">
        <v>0</v>
      </c>
      <c r="J78" s="161">
        <v>2310000</v>
      </c>
      <c r="K78" s="159">
        <v>2310000</v>
      </c>
      <c r="L78" s="162">
        <v>1.2071803715607118E-2</v>
      </c>
      <c r="M78" s="166">
        <v>48745</v>
      </c>
    </row>
    <row r="79" spans="1:13" s="105" customFormat="1" x14ac:dyDescent="0.2">
      <c r="A79" s="56"/>
      <c r="B79" s="116" t="s">
        <v>385</v>
      </c>
      <c r="C79" s="164" t="s">
        <v>397</v>
      </c>
      <c r="D79" s="165" t="s">
        <v>128</v>
      </c>
      <c r="E79" s="158">
        <v>0.04</v>
      </c>
      <c r="F79" s="159">
        <v>2755000</v>
      </c>
      <c r="G79" s="159">
        <v>2300000</v>
      </c>
      <c r="H79" s="159">
        <v>27600</v>
      </c>
      <c r="I79" s="160">
        <v>0</v>
      </c>
      <c r="J79" s="161">
        <v>2300000</v>
      </c>
      <c r="K79" s="159">
        <v>2300000</v>
      </c>
      <c r="L79" s="162">
        <v>1.2019544825063363E-2</v>
      </c>
      <c r="M79" s="166">
        <v>49110</v>
      </c>
    </row>
    <row r="80" spans="1:13" s="105" customFormat="1" x14ac:dyDescent="0.2">
      <c r="A80" s="56"/>
      <c r="B80" s="116" t="s">
        <v>398</v>
      </c>
      <c r="C80" s="164" t="s">
        <v>399</v>
      </c>
      <c r="D80" s="165" t="s">
        <v>128</v>
      </c>
      <c r="E80" s="158">
        <v>4.3749999999999997E-2</v>
      </c>
      <c r="F80" s="159">
        <v>4500000</v>
      </c>
      <c r="G80" s="159">
        <v>4500000</v>
      </c>
      <c r="H80" s="159">
        <v>59062.499999999993</v>
      </c>
      <c r="I80" s="160">
        <v>0</v>
      </c>
      <c r="J80" s="161">
        <v>4500000</v>
      </c>
      <c r="K80" s="159">
        <v>4500000</v>
      </c>
      <c r="L80" s="162">
        <v>2.3516500744689191E-2</v>
      </c>
      <c r="M80" s="166">
        <v>53493</v>
      </c>
    </row>
    <row r="81" spans="1:13" s="105" customFormat="1" x14ac:dyDescent="0.2">
      <c r="A81" s="56"/>
      <c r="B81" s="116" t="s">
        <v>402</v>
      </c>
      <c r="C81" s="164" t="s">
        <v>404</v>
      </c>
      <c r="D81" s="165" t="s">
        <v>128</v>
      </c>
      <c r="E81" s="158">
        <v>0.05</v>
      </c>
      <c r="F81" s="159">
        <v>1575000</v>
      </c>
      <c r="G81" s="159">
        <v>1575000</v>
      </c>
      <c r="H81" s="159">
        <v>23625</v>
      </c>
      <c r="I81" s="160">
        <v>0</v>
      </c>
      <c r="J81" s="161">
        <v>1575000</v>
      </c>
      <c r="K81" s="159">
        <v>1575000</v>
      </c>
      <c r="L81" s="162">
        <v>8.2307752606412161E-3</v>
      </c>
      <c r="M81" s="166">
        <v>45458</v>
      </c>
    </row>
    <row r="82" spans="1:13" s="105" customFormat="1" x14ac:dyDescent="0.2">
      <c r="A82" s="56"/>
      <c r="B82" s="116" t="s">
        <v>402</v>
      </c>
      <c r="C82" s="164" t="s">
        <v>405</v>
      </c>
      <c r="D82" s="165" t="s">
        <v>128</v>
      </c>
      <c r="E82" s="158">
        <v>0.05</v>
      </c>
      <c r="F82" s="159">
        <v>2440000</v>
      </c>
      <c r="G82" s="159">
        <v>2440000</v>
      </c>
      <c r="H82" s="159">
        <v>36600</v>
      </c>
      <c r="I82" s="160">
        <v>0</v>
      </c>
      <c r="J82" s="161">
        <v>2440000</v>
      </c>
      <c r="K82" s="159">
        <v>2440000</v>
      </c>
      <c r="L82" s="162">
        <v>1.2751169292675916E-2</v>
      </c>
      <c r="M82" s="166">
        <v>45823</v>
      </c>
    </row>
    <row r="83" spans="1:13" s="105" customFormat="1" x14ac:dyDescent="0.2">
      <c r="A83" s="56"/>
      <c r="B83" s="116" t="s">
        <v>402</v>
      </c>
      <c r="C83" s="164" t="s">
        <v>406</v>
      </c>
      <c r="D83" s="165" t="s">
        <v>128</v>
      </c>
      <c r="E83" s="158">
        <v>0.05</v>
      </c>
      <c r="F83" s="159">
        <v>2670000</v>
      </c>
      <c r="G83" s="159">
        <v>2670000</v>
      </c>
      <c r="H83" s="159">
        <v>40050</v>
      </c>
      <c r="I83" s="160">
        <v>0</v>
      </c>
      <c r="J83" s="161">
        <v>2670000</v>
      </c>
      <c r="K83" s="159">
        <v>2670000</v>
      </c>
      <c r="L83" s="162">
        <v>1.3953123775182253E-2</v>
      </c>
      <c r="M83" s="166">
        <v>46188</v>
      </c>
    </row>
    <row r="84" spans="1:13" s="105" customFormat="1" x14ac:dyDescent="0.2">
      <c r="A84" s="56"/>
      <c r="B84" s="116" t="s">
        <v>402</v>
      </c>
      <c r="C84" s="164" t="s">
        <v>407</v>
      </c>
      <c r="D84" s="165" t="s">
        <v>128</v>
      </c>
      <c r="E84" s="158">
        <v>0.05</v>
      </c>
      <c r="F84" s="159">
        <v>2780000</v>
      </c>
      <c r="G84" s="159">
        <v>2780000</v>
      </c>
      <c r="H84" s="159">
        <v>41700</v>
      </c>
      <c r="I84" s="160">
        <v>0</v>
      </c>
      <c r="J84" s="161">
        <v>2780000</v>
      </c>
      <c r="K84" s="159">
        <v>2780000</v>
      </c>
      <c r="L84" s="162">
        <v>1.4527971571163544E-2</v>
      </c>
      <c r="M84" s="166">
        <v>46553</v>
      </c>
    </row>
    <row r="85" spans="1:13" s="105" customFormat="1" x14ac:dyDescent="0.2">
      <c r="A85" s="56"/>
      <c r="B85" s="116" t="s">
        <v>402</v>
      </c>
      <c r="C85" s="164" t="s">
        <v>408</v>
      </c>
      <c r="D85" s="165" t="s">
        <v>128</v>
      </c>
      <c r="E85" s="158">
        <v>0.05</v>
      </c>
      <c r="F85" s="159">
        <v>3170000</v>
      </c>
      <c r="G85" s="159">
        <v>3170000</v>
      </c>
      <c r="H85" s="159">
        <v>47550</v>
      </c>
      <c r="I85" s="160">
        <v>0</v>
      </c>
      <c r="J85" s="161">
        <v>3170000</v>
      </c>
      <c r="K85" s="159">
        <v>3170000</v>
      </c>
      <c r="L85" s="162">
        <v>1.6566068302369941E-2</v>
      </c>
      <c r="M85" s="166">
        <v>46919</v>
      </c>
    </row>
    <row r="86" spans="1:13" s="105" customFormat="1" x14ac:dyDescent="0.2">
      <c r="A86" s="56"/>
      <c r="B86" s="116" t="s">
        <v>402</v>
      </c>
      <c r="C86" s="164" t="s">
        <v>409</v>
      </c>
      <c r="D86" s="165" t="s">
        <v>128</v>
      </c>
      <c r="E86" s="158">
        <v>0.05</v>
      </c>
      <c r="F86" s="159">
        <v>3340000</v>
      </c>
      <c r="G86" s="159">
        <v>3340000</v>
      </c>
      <c r="H86" s="159">
        <v>50100</v>
      </c>
      <c r="I86" s="160">
        <v>0</v>
      </c>
      <c r="J86" s="161">
        <v>3340000</v>
      </c>
      <c r="K86" s="159">
        <v>3340000</v>
      </c>
      <c r="L86" s="162">
        <v>1.7454469441613756E-2</v>
      </c>
      <c r="M86" s="166">
        <v>47284</v>
      </c>
    </row>
    <row r="87" spans="1:13" s="105" customFormat="1" x14ac:dyDescent="0.2">
      <c r="A87" s="56"/>
      <c r="B87" s="116" t="s">
        <v>402</v>
      </c>
      <c r="C87" s="164" t="s">
        <v>410</v>
      </c>
      <c r="D87" s="165" t="s">
        <v>128</v>
      </c>
      <c r="E87" s="158">
        <v>0.03</v>
      </c>
      <c r="F87" s="159">
        <v>21275000</v>
      </c>
      <c r="G87" s="159">
        <v>21275000</v>
      </c>
      <c r="H87" s="159">
        <v>191475</v>
      </c>
      <c r="I87" s="160">
        <v>0</v>
      </c>
      <c r="J87" s="161">
        <v>21275000</v>
      </c>
      <c r="K87" s="159">
        <v>21275000</v>
      </c>
      <c r="L87" s="162">
        <v>0.11118078963183611</v>
      </c>
      <c r="M87" s="166">
        <v>49475</v>
      </c>
    </row>
    <row r="88" spans="1:13" s="105" customFormat="1" x14ac:dyDescent="0.2">
      <c r="A88" s="56"/>
      <c r="B88" s="116" t="s">
        <v>403</v>
      </c>
      <c r="C88" s="164" t="s">
        <v>411</v>
      </c>
      <c r="D88" s="165" t="s">
        <v>128</v>
      </c>
      <c r="E88" s="158">
        <v>0.04</v>
      </c>
      <c r="F88" s="159">
        <v>5150000</v>
      </c>
      <c r="G88" s="159">
        <v>5150000</v>
      </c>
      <c r="H88" s="159">
        <v>61800</v>
      </c>
      <c r="I88" s="160">
        <v>0</v>
      </c>
      <c r="J88" s="161">
        <v>5150000</v>
      </c>
      <c r="K88" s="159">
        <v>5150000</v>
      </c>
      <c r="L88" s="162">
        <v>2.6913328630033186E-2</v>
      </c>
      <c r="M88" s="166">
        <v>53858</v>
      </c>
    </row>
    <row r="89" spans="1:13" s="105" customFormat="1" x14ac:dyDescent="0.2">
      <c r="A89" s="56"/>
      <c r="B89" s="116" t="s">
        <v>415</v>
      </c>
      <c r="C89" s="164" t="s">
        <v>416</v>
      </c>
      <c r="D89" s="165" t="s">
        <v>128</v>
      </c>
      <c r="E89" s="158">
        <v>0.05</v>
      </c>
      <c r="F89" s="159">
        <v>610000</v>
      </c>
      <c r="G89" s="159">
        <v>610000</v>
      </c>
      <c r="H89" s="159">
        <v>8387.5</v>
      </c>
      <c r="I89" s="160">
        <v>0</v>
      </c>
      <c r="J89" s="161">
        <v>610000</v>
      </c>
      <c r="K89" s="159">
        <v>610000</v>
      </c>
      <c r="L89" s="162">
        <v>3.187792323168979E-3</v>
      </c>
      <c r="M89" s="166">
        <v>45823</v>
      </c>
    </row>
    <row r="90" spans="1:13" s="105" customFormat="1" x14ac:dyDescent="0.2">
      <c r="A90" s="56"/>
      <c r="B90" s="116" t="s">
        <v>415</v>
      </c>
      <c r="C90" s="164" t="s">
        <v>417</v>
      </c>
      <c r="D90" s="165" t="s">
        <v>128</v>
      </c>
      <c r="E90" s="158">
        <v>0.05</v>
      </c>
      <c r="F90" s="159">
        <v>2460000</v>
      </c>
      <c r="G90" s="159">
        <v>2460000</v>
      </c>
      <c r="H90" s="159">
        <v>33825</v>
      </c>
      <c r="I90" s="160">
        <v>0</v>
      </c>
      <c r="J90" s="161">
        <v>2460000</v>
      </c>
      <c r="K90" s="159">
        <v>2460000</v>
      </c>
      <c r="L90" s="162">
        <v>1.2855687073763424E-2</v>
      </c>
      <c r="M90" s="166">
        <v>46188</v>
      </c>
    </row>
    <row r="91" spans="1:13" s="105" customFormat="1" x14ac:dyDescent="0.2">
      <c r="A91" s="56"/>
      <c r="B91" s="116" t="s">
        <v>415</v>
      </c>
      <c r="C91" s="164" t="s">
        <v>418</v>
      </c>
      <c r="D91" s="165" t="s">
        <v>128</v>
      </c>
      <c r="E91" s="158">
        <v>0.05</v>
      </c>
      <c r="F91" s="159">
        <v>2700000</v>
      </c>
      <c r="G91" s="159">
        <v>2700000</v>
      </c>
      <c r="H91" s="159">
        <v>37125</v>
      </c>
      <c r="I91" s="160">
        <v>0</v>
      </c>
      <c r="J91" s="161">
        <v>2700000</v>
      </c>
      <c r="K91" s="159">
        <v>2700000</v>
      </c>
      <c r="L91" s="162">
        <v>1.4109900446813515E-2</v>
      </c>
      <c r="M91" s="166">
        <v>46553</v>
      </c>
    </row>
    <row r="92" spans="1:13" s="105" customFormat="1" x14ac:dyDescent="0.2">
      <c r="A92" s="56"/>
      <c r="B92" s="116" t="s">
        <v>415</v>
      </c>
      <c r="C92" s="164" t="s">
        <v>419</v>
      </c>
      <c r="D92" s="165" t="s">
        <v>128</v>
      </c>
      <c r="E92" s="158">
        <v>0.05</v>
      </c>
      <c r="F92" s="159">
        <v>2800000</v>
      </c>
      <c r="G92" s="159">
        <v>2800000</v>
      </c>
      <c r="H92" s="159">
        <v>38500</v>
      </c>
      <c r="I92" s="160">
        <v>0</v>
      </c>
      <c r="J92" s="161">
        <v>2800000</v>
      </c>
      <c r="K92" s="159">
        <v>2800000</v>
      </c>
      <c r="L92" s="162">
        <v>1.4632489352251052E-2</v>
      </c>
      <c r="M92" s="166">
        <v>46919</v>
      </c>
    </row>
    <row r="93" spans="1:13" s="105" customFormat="1" x14ac:dyDescent="0.2">
      <c r="A93" s="56"/>
      <c r="B93" s="116" t="s">
        <v>415</v>
      </c>
      <c r="C93" s="164" t="s">
        <v>420</v>
      </c>
      <c r="D93" s="165" t="s">
        <v>128</v>
      </c>
      <c r="E93" s="158">
        <v>0.05</v>
      </c>
      <c r="F93" s="159">
        <v>3200000</v>
      </c>
      <c r="G93" s="159">
        <v>3200000</v>
      </c>
      <c r="H93" s="159">
        <v>44000</v>
      </c>
      <c r="I93" s="160">
        <v>0</v>
      </c>
      <c r="J93" s="161">
        <v>3200000</v>
      </c>
      <c r="K93" s="159">
        <v>3200000</v>
      </c>
      <c r="L93" s="162">
        <v>1.6722844974001203E-2</v>
      </c>
      <c r="M93" s="166">
        <v>47284</v>
      </c>
    </row>
    <row r="94" spans="1:13" s="105" customFormat="1" x14ac:dyDescent="0.2">
      <c r="A94" s="56"/>
      <c r="B94" s="116" t="s">
        <v>415</v>
      </c>
      <c r="C94" s="164" t="s">
        <v>421</v>
      </c>
      <c r="D94" s="165" t="s">
        <v>128</v>
      </c>
      <c r="E94" s="158">
        <v>0.05</v>
      </c>
      <c r="F94" s="159">
        <v>3350000</v>
      </c>
      <c r="G94" s="159">
        <v>3350000</v>
      </c>
      <c r="H94" s="159">
        <v>46062.5</v>
      </c>
      <c r="I94" s="160">
        <v>0</v>
      </c>
      <c r="J94" s="161">
        <v>3350000</v>
      </c>
      <c r="K94" s="159">
        <v>3350000</v>
      </c>
      <c r="L94" s="162">
        <v>1.7506728332157509E-2</v>
      </c>
      <c r="M94" s="166">
        <v>47649</v>
      </c>
    </row>
    <row r="95" spans="1:13" s="105" customFormat="1" x14ac:dyDescent="0.2">
      <c r="A95" s="56"/>
      <c r="B95" s="116" t="s">
        <v>415</v>
      </c>
      <c r="C95" s="164" t="s">
        <v>422</v>
      </c>
      <c r="D95" s="165" t="s">
        <v>128</v>
      </c>
      <c r="E95" s="158">
        <v>3.3750000000000002E-2</v>
      </c>
      <c r="F95" s="159">
        <v>28260000</v>
      </c>
      <c r="G95" s="159">
        <v>28260000</v>
      </c>
      <c r="H95" s="159">
        <v>262288.125</v>
      </c>
      <c r="I95" s="160">
        <v>0</v>
      </c>
      <c r="J95" s="161">
        <v>28260000</v>
      </c>
      <c r="K95" s="159">
        <v>28260000</v>
      </c>
      <c r="L95" s="162">
        <v>0.14768362467664811</v>
      </c>
      <c r="M95" s="166">
        <v>49841</v>
      </c>
    </row>
    <row r="96" spans="1:13" s="105" customFormat="1" x14ac:dyDescent="0.2">
      <c r="A96" s="167"/>
      <c r="B96" s="168"/>
      <c r="C96" s="169"/>
      <c r="D96" s="170"/>
      <c r="E96" s="171"/>
      <c r="F96" s="172"/>
      <c r="G96" s="172"/>
      <c r="H96" s="172"/>
      <c r="I96" s="172"/>
      <c r="J96" s="173"/>
      <c r="K96" s="172"/>
      <c r="L96" s="174"/>
      <c r="M96" s="175"/>
    </row>
    <row r="97" spans="1:13" s="105" customFormat="1" x14ac:dyDescent="0.2">
      <c r="A97" s="167"/>
      <c r="B97" s="83" t="s">
        <v>38</v>
      </c>
      <c r="C97" s="176"/>
      <c r="D97" s="177"/>
      <c r="E97" s="178"/>
      <c r="F97" s="179">
        <v>237370000</v>
      </c>
      <c r="G97" s="179">
        <v>191355000</v>
      </c>
      <c r="H97" s="179">
        <v>2378722.875</v>
      </c>
      <c r="I97" s="180">
        <v>0</v>
      </c>
      <c r="J97" s="181">
        <v>191355000</v>
      </c>
      <c r="K97" s="179">
        <v>191355000</v>
      </c>
      <c r="L97" s="182">
        <v>0.99999999999999978</v>
      </c>
      <c r="M97" s="183"/>
    </row>
    <row r="98" spans="1:13" s="76" customFormat="1" ht="11.25" x14ac:dyDescent="0.2">
      <c r="A98" s="184" t="s">
        <v>11</v>
      </c>
      <c r="B98" s="185"/>
      <c r="C98" s="185"/>
      <c r="E98" s="185"/>
      <c r="F98" s="185"/>
      <c r="G98" s="186"/>
      <c r="H98" s="187"/>
      <c r="I98" s="188"/>
      <c r="J98" s="187"/>
      <c r="L98" s="185"/>
      <c r="M98" s="189"/>
    </row>
    <row r="99" spans="1:13" s="76" customFormat="1" ht="12" thickBot="1" x14ac:dyDescent="0.25">
      <c r="A99" s="64" t="s">
        <v>12</v>
      </c>
      <c r="B99" s="190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1"/>
    </row>
    <row r="100" spans="1:13" s="105" customFormat="1" ht="13.5" thickBot="1" x14ac:dyDescent="0.25"/>
    <row r="101" spans="1:13" s="105" customFormat="1" ht="15.75" x14ac:dyDescent="0.25">
      <c r="A101" s="68" t="s">
        <v>13</v>
      </c>
      <c r="B101" s="136"/>
      <c r="C101" s="137"/>
      <c r="D101" s="137"/>
      <c r="E101" s="137"/>
      <c r="F101" s="137"/>
      <c r="G101" s="137"/>
      <c r="H101" s="138"/>
      <c r="J101" s="68" t="s">
        <v>236</v>
      </c>
      <c r="K101" s="192"/>
      <c r="L101" s="138"/>
      <c r="M101" s="27"/>
    </row>
    <row r="102" spans="1:13" s="105" customFormat="1" ht="6.75" customHeight="1" x14ac:dyDescent="0.2">
      <c r="A102" s="56"/>
      <c r="H102" s="139"/>
      <c r="J102" s="56"/>
      <c r="K102" s="76"/>
      <c r="L102" s="139"/>
      <c r="M102" s="27"/>
    </row>
    <row r="103" spans="1:13" s="43" customFormat="1" x14ac:dyDescent="0.2">
      <c r="A103" s="193"/>
      <c r="B103" s="141"/>
      <c r="C103" s="141"/>
      <c r="D103" s="141"/>
      <c r="E103" s="141"/>
      <c r="F103" s="141" t="s">
        <v>15</v>
      </c>
      <c r="G103" s="194" t="s">
        <v>17</v>
      </c>
      <c r="H103" s="195" t="s">
        <v>16</v>
      </c>
      <c r="I103" s="105"/>
      <c r="J103" s="193"/>
      <c r="K103" s="196"/>
      <c r="L103" s="195"/>
      <c r="M103" s="27"/>
    </row>
    <row r="104" spans="1:13" s="105" customFormat="1" x14ac:dyDescent="0.2">
      <c r="A104" s="197"/>
      <c r="B104" s="198" t="s">
        <v>14</v>
      </c>
      <c r="C104" s="198"/>
      <c r="D104" s="198"/>
      <c r="E104" s="198"/>
      <c r="F104" s="199">
        <v>166824813.80000001</v>
      </c>
      <c r="G104" s="200">
        <v>9517624.2799999714</v>
      </c>
      <c r="H104" s="201">
        <v>176342438.07999998</v>
      </c>
      <c r="I104" s="202"/>
      <c r="J104" s="203" t="s">
        <v>237</v>
      </c>
      <c r="K104" s="204"/>
      <c r="L104" s="205">
        <v>166824813.80000001</v>
      </c>
      <c r="M104" s="27"/>
    </row>
    <row r="105" spans="1:13" s="105" customFormat="1" x14ac:dyDescent="0.2">
      <c r="A105" s="56"/>
      <c r="B105" s="105" t="s">
        <v>18</v>
      </c>
      <c r="F105" s="206">
        <v>3704710.9599999832</v>
      </c>
      <c r="G105" s="207">
        <v>249552.19000002183</v>
      </c>
      <c r="H105" s="208">
        <v>3954263.150000005</v>
      </c>
      <c r="I105" s="202"/>
      <c r="J105" s="209" t="s">
        <v>238</v>
      </c>
      <c r="K105" s="210"/>
      <c r="L105" s="205">
        <v>409570.06</v>
      </c>
      <c r="M105" s="27"/>
    </row>
    <row r="106" spans="1:13" s="105" customFormat="1" x14ac:dyDescent="0.2">
      <c r="A106" s="56"/>
      <c r="B106" s="43" t="s">
        <v>19</v>
      </c>
      <c r="C106" s="43"/>
      <c r="D106" s="43"/>
      <c r="E106" s="43"/>
      <c r="F106" s="211">
        <v>170529524.75999999</v>
      </c>
      <c r="G106" s="212">
        <v>9767176.4699999988</v>
      </c>
      <c r="H106" s="213">
        <v>180296701.22999999</v>
      </c>
      <c r="J106" s="209" t="s">
        <v>123</v>
      </c>
      <c r="K106" s="210"/>
      <c r="L106" s="205">
        <v>-6596606.3099999996</v>
      </c>
      <c r="M106" s="27"/>
    </row>
    <row r="107" spans="1:13" s="105" customFormat="1" x14ac:dyDescent="0.2">
      <c r="A107" s="56"/>
      <c r="B107" s="105" t="s">
        <v>20</v>
      </c>
      <c r="F107" s="206">
        <v>57635516.240000002</v>
      </c>
      <c r="G107" s="207">
        <v>-6956784.8100000098</v>
      </c>
      <c r="H107" s="208">
        <v>50678731.429999992</v>
      </c>
      <c r="I107" s="214"/>
      <c r="J107" s="209" t="s">
        <v>239</v>
      </c>
      <c r="K107" s="210"/>
      <c r="L107" s="205">
        <v>0</v>
      </c>
      <c r="M107" s="27"/>
    </row>
    <row r="108" spans="1:13" s="43" customFormat="1" x14ac:dyDescent="0.2">
      <c r="A108" s="47"/>
      <c r="B108" s="43" t="s">
        <v>21</v>
      </c>
      <c r="F108" s="211">
        <v>228165041</v>
      </c>
      <c r="G108" s="215">
        <v>2810391.659999989</v>
      </c>
      <c r="H108" s="213">
        <v>230975432.65999997</v>
      </c>
      <c r="I108" s="216"/>
      <c r="J108" s="209" t="s">
        <v>240</v>
      </c>
      <c r="K108" s="210"/>
      <c r="L108" s="205">
        <v>0</v>
      </c>
      <c r="M108" s="27"/>
    </row>
    <row r="109" spans="1:13" s="105" customFormat="1" x14ac:dyDescent="0.2">
      <c r="A109" s="56"/>
      <c r="F109" s="217"/>
      <c r="G109" s="218"/>
      <c r="H109" s="139"/>
      <c r="J109" s="219" t="s">
        <v>427</v>
      </c>
      <c r="K109" s="210"/>
      <c r="L109" s="205">
        <v>78959.39</v>
      </c>
      <c r="M109" s="27"/>
    </row>
    <row r="110" spans="1:13" s="105" customFormat="1" x14ac:dyDescent="0.2">
      <c r="A110" s="56"/>
      <c r="B110" s="105" t="s">
        <v>22</v>
      </c>
      <c r="F110" s="220">
        <v>6.3043763307424477E-2</v>
      </c>
      <c r="G110" s="218"/>
      <c r="H110" s="221">
        <v>6.1903317130040179E-2</v>
      </c>
      <c r="J110" s="209" t="s">
        <v>241</v>
      </c>
      <c r="K110" s="210"/>
      <c r="L110" s="205">
        <v>16048365.23</v>
      </c>
      <c r="M110" s="27"/>
    </row>
    <row r="111" spans="1:13" s="105" customFormat="1" x14ac:dyDescent="0.2">
      <c r="A111" s="56"/>
      <c r="B111" s="116" t="s">
        <v>384</v>
      </c>
      <c r="F111" s="222">
        <v>151.52754370773283</v>
      </c>
      <c r="G111" s="218"/>
      <c r="H111" s="223">
        <v>149.72802607712367</v>
      </c>
      <c r="J111" s="209" t="s">
        <v>242</v>
      </c>
      <c r="K111" s="210"/>
      <c r="L111" s="205">
        <v>30856.1</v>
      </c>
      <c r="M111" s="27"/>
    </row>
    <row r="112" spans="1:13" s="105" customFormat="1" x14ac:dyDescent="0.2">
      <c r="A112" s="56"/>
      <c r="B112" s="105" t="s">
        <v>23</v>
      </c>
      <c r="F112" s="224">
        <v>14257</v>
      </c>
      <c r="G112" s="225">
        <v>1407</v>
      </c>
      <c r="H112" s="226">
        <v>15664</v>
      </c>
      <c r="J112" s="209" t="s">
        <v>243</v>
      </c>
      <c r="K112" s="210"/>
      <c r="L112" s="205">
        <v>0</v>
      </c>
      <c r="M112" s="27"/>
    </row>
    <row r="113" spans="1:13" s="105" customFormat="1" x14ac:dyDescent="0.2">
      <c r="A113" s="56"/>
      <c r="B113" s="105" t="s">
        <v>24</v>
      </c>
      <c r="F113" s="224">
        <v>7763</v>
      </c>
      <c r="G113" s="225">
        <v>532</v>
      </c>
      <c r="H113" s="226">
        <v>8295</v>
      </c>
      <c r="J113" s="209" t="s">
        <v>244</v>
      </c>
      <c r="K113" s="210"/>
      <c r="L113" s="205">
        <v>-282956.15000000002</v>
      </c>
      <c r="M113" s="27"/>
    </row>
    <row r="114" spans="1:13" s="105" customFormat="1" x14ac:dyDescent="0.2">
      <c r="A114" s="56"/>
      <c r="B114" s="105" t="s">
        <v>49</v>
      </c>
      <c r="F114" s="227">
        <v>21489.735128172098</v>
      </c>
      <c r="G114" s="207">
        <v>-230.85169477848831</v>
      </c>
      <c r="H114" s="228">
        <v>21258.88343339361</v>
      </c>
      <c r="J114" s="209" t="s">
        <v>245</v>
      </c>
      <c r="K114" s="210"/>
      <c r="L114" s="205">
        <v>-170564.04</v>
      </c>
      <c r="M114" s="27"/>
    </row>
    <row r="115" spans="1:13" s="105" customFormat="1" x14ac:dyDescent="0.2">
      <c r="A115" s="167"/>
      <c r="B115" s="168" t="s">
        <v>248</v>
      </c>
      <c r="C115" s="168"/>
      <c r="D115" s="168"/>
      <c r="E115" s="168"/>
      <c r="F115" s="229">
        <v>759.16725160593433</v>
      </c>
      <c r="G115" s="230"/>
      <c r="H115" s="231">
        <v>759.17302111583888</v>
      </c>
      <c r="J115" s="232" t="s">
        <v>246</v>
      </c>
      <c r="K115" s="233"/>
      <c r="L115" s="234">
        <v>0</v>
      </c>
    </row>
    <row r="116" spans="1:13" s="76" customFormat="1" x14ac:dyDescent="0.2">
      <c r="A116" s="184" t="s">
        <v>11</v>
      </c>
      <c r="B116" s="185"/>
      <c r="C116" s="185"/>
      <c r="D116" s="185"/>
      <c r="E116" s="185"/>
      <c r="F116" s="185"/>
      <c r="H116" s="189"/>
      <c r="J116" s="203" t="s">
        <v>247</v>
      </c>
      <c r="K116" s="185"/>
      <c r="L116" s="235">
        <v>176342438.07999998</v>
      </c>
      <c r="M116" s="78"/>
    </row>
    <row r="117" spans="1:13" s="76" customFormat="1" ht="13.5" thickBot="1" x14ac:dyDescent="0.25">
      <c r="A117" s="64" t="s">
        <v>12</v>
      </c>
      <c r="B117" s="190"/>
      <c r="C117" s="190"/>
      <c r="D117" s="190"/>
      <c r="E117" s="190"/>
      <c r="F117" s="190"/>
      <c r="G117" s="190"/>
      <c r="H117" s="191"/>
      <c r="J117" s="236"/>
      <c r="K117" s="190"/>
      <c r="L117" s="237"/>
      <c r="M117" s="27"/>
    </row>
    <row r="118" spans="1:13" s="105" customFormat="1" ht="13.5" thickBot="1" x14ac:dyDescent="0.25"/>
    <row r="119" spans="1:13" s="105" customFormat="1" ht="16.5" thickBot="1" x14ac:dyDescent="0.3">
      <c r="A119" s="68" t="s">
        <v>25</v>
      </c>
      <c r="B119" s="137"/>
      <c r="C119" s="137"/>
      <c r="D119" s="137"/>
      <c r="E119" s="137"/>
      <c r="F119" s="137"/>
      <c r="G119" s="137"/>
      <c r="H119" s="138"/>
    </row>
    <row r="120" spans="1:13" s="105" customFormat="1" ht="15.75" x14ac:dyDescent="0.25">
      <c r="A120" s="56"/>
      <c r="H120" s="139"/>
      <c r="J120" s="68" t="s">
        <v>255</v>
      </c>
      <c r="K120" s="137"/>
      <c r="L120" s="192"/>
      <c r="M120" s="69"/>
    </row>
    <row r="121" spans="1:13" s="43" customFormat="1" x14ac:dyDescent="0.2">
      <c r="A121" s="193"/>
      <c r="B121" s="141"/>
      <c r="C121" s="141"/>
      <c r="D121" s="141"/>
      <c r="E121" s="141"/>
      <c r="F121" s="238" t="s">
        <v>15</v>
      </c>
      <c r="G121" s="238" t="s">
        <v>17</v>
      </c>
      <c r="H121" s="195" t="s">
        <v>16</v>
      </c>
      <c r="J121" s="239"/>
      <c r="K121" s="240"/>
      <c r="L121" s="240"/>
      <c r="M121" s="147" t="s">
        <v>256</v>
      </c>
    </row>
    <row r="122" spans="1:13" s="105" customFormat="1" x14ac:dyDescent="0.2">
      <c r="A122" s="56"/>
      <c r="B122" s="105" t="s">
        <v>156</v>
      </c>
      <c r="F122" s="241">
        <v>5222497.93</v>
      </c>
      <c r="G122" s="242">
        <v>4543207.2100000009</v>
      </c>
      <c r="H122" s="241">
        <v>9765705.1400000006</v>
      </c>
      <c r="J122" s="243" t="s">
        <v>257</v>
      </c>
      <c r="K122" s="198"/>
      <c r="L122" s="185"/>
      <c r="M122" s="244">
        <v>0</v>
      </c>
    </row>
    <row r="123" spans="1:13" s="105" customFormat="1" x14ac:dyDescent="0.2">
      <c r="A123" s="56"/>
      <c r="B123" s="105" t="s">
        <v>157</v>
      </c>
      <c r="F123" s="205">
        <v>46062240</v>
      </c>
      <c r="G123" s="245">
        <v>-15180134.120000001</v>
      </c>
      <c r="H123" s="205">
        <v>30882105.879999999</v>
      </c>
      <c r="J123" s="56" t="s">
        <v>258</v>
      </c>
      <c r="L123" s="76"/>
      <c r="M123" s="246">
        <v>224347233.91</v>
      </c>
    </row>
    <row r="124" spans="1:13" s="105" customFormat="1" x14ac:dyDescent="0.2">
      <c r="A124" s="56"/>
      <c r="B124" s="105" t="s">
        <v>159</v>
      </c>
      <c r="F124" s="205">
        <v>3827100</v>
      </c>
      <c r="G124" s="245">
        <v>0</v>
      </c>
      <c r="H124" s="205">
        <v>3827100</v>
      </c>
      <c r="J124" s="56" t="s">
        <v>259</v>
      </c>
      <c r="L124" s="76"/>
      <c r="M124" s="246">
        <v>990231.49</v>
      </c>
    </row>
    <row r="125" spans="1:13" s="105" customFormat="1" x14ac:dyDescent="0.2">
      <c r="A125" s="56"/>
      <c r="B125" s="105" t="s">
        <v>158</v>
      </c>
      <c r="F125" s="205">
        <v>1500000</v>
      </c>
      <c r="G125" s="245">
        <v>0</v>
      </c>
      <c r="H125" s="205">
        <v>1500000</v>
      </c>
      <c r="J125" s="56" t="s">
        <v>260</v>
      </c>
      <c r="L125" s="76"/>
      <c r="M125" s="246">
        <v>0</v>
      </c>
    </row>
    <row r="126" spans="1:13" s="105" customFormat="1" x14ac:dyDescent="0.2">
      <c r="A126" s="56"/>
      <c r="B126" s="105" t="s">
        <v>160</v>
      </c>
      <c r="F126" s="205">
        <v>636178.31000000006</v>
      </c>
      <c r="G126" s="245">
        <v>2517642.1</v>
      </c>
      <c r="H126" s="205">
        <v>3153820.41</v>
      </c>
      <c r="J126" s="56" t="s">
        <v>261</v>
      </c>
      <c r="L126" s="76"/>
      <c r="M126" s="246">
        <v>0</v>
      </c>
    </row>
    <row r="127" spans="1:13" s="105" customFormat="1" x14ac:dyDescent="0.2">
      <c r="A127" s="56"/>
      <c r="B127" s="105" t="s">
        <v>161</v>
      </c>
      <c r="F127" s="205">
        <v>387500</v>
      </c>
      <c r="G127" s="245">
        <v>1162500</v>
      </c>
      <c r="H127" s="205">
        <v>1550000</v>
      </c>
      <c r="J127" s="167" t="s">
        <v>262</v>
      </c>
      <c r="K127" s="168"/>
      <c r="L127" s="71"/>
      <c r="M127" s="247">
        <v>8511108.1600000001</v>
      </c>
    </row>
    <row r="128" spans="1:13" s="105" customFormat="1" ht="13.5" thickBot="1" x14ac:dyDescent="0.25">
      <c r="A128" s="56"/>
      <c r="B128" s="105" t="s">
        <v>317</v>
      </c>
      <c r="F128" s="234">
        <v>0</v>
      </c>
      <c r="G128" s="248">
        <v>0</v>
      </c>
      <c r="H128" s="234">
        <v>0</v>
      </c>
      <c r="J128" s="249" t="s">
        <v>263</v>
      </c>
      <c r="K128" s="250"/>
      <c r="L128" s="190"/>
      <c r="M128" s="251">
        <v>233848573.56</v>
      </c>
    </row>
    <row r="129" spans="1:14" s="43" customFormat="1" x14ac:dyDescent="0.2">
      <c r="A129" s="47"/>
      <c r="B129" s="43" t="s">
        <v>20</v>
      </c>
      <c r="F129" s="252">
        <v>57635516.240000002</v>
      </c>
      <c r="G129" s="252">
        <v>-6956784.8100000098</v>
      </c>
      <c r="H129" s="253">
        <v>50678731.429999992</v>
      </c>
      <c r="J129" s="76"/>
      <c r="K129" s="76"/>
      <c r="L129" s="76"/>
      <c r="M129" s="76"/>
    </row>
    <row r="130" spans="1:14" s="105" customFormat="1" ht="7.5" customHeight="1" thickBot="1" x14ac:dyDescent="0.25">
      <c r="A130" s="56"/>
      <c r="F130" s="254"/>
      <c r="G130" s="254"/>
      <c r="H130" s="255"/>
      <c r="K130" s="27"/>
      <c r="L130" s="76"/>
    </row>
    <row r="131" spans="1:14" s="105" customFormat="1" ht="15.75" x14ac:dyDescent="0.25">
      <c r="A131" s="56"/>
      <c r="B131" s="105" t="s">
        <v>40</v>
      </c>
      <c r="F131" s="156"/>
      <c r="G131" s="156"/>
      <c r="H131" s="256"/>
      <c r="J131" s="68" t="s">
        <v>264</v>
      </c>
      <c r="K131" s="45"/>
      <c r="L131" s="192"/>
      <c r="M131" s="69"/>
    </row>
    <row r="132" spans="1:14" s="105" customFormat="1" x14ac:dyDescent="0.2">
      <c r="A132" s="167"/>
      <c r="B132" s="168" t="s">
        <v>41</v>
      </c>
      <c r="C132" s="168"/>
      <c r="D132" s="168"/>
      <c r="E132" s="168"/>
      <c r="F132" s="169"/>
      <c r="G132" s="169"/>
      <c r="H132" s="257"/>
      <c r="J132" s="239"/>
      <c r="K132" s="240"/>
      <c r="L132" s="240"/>
      <c r="M132" s="147" t="s">
        <v>256</v>
      </c>
    </row>
    <row r="133" spans="1:14" s="76" customFormat="1" x14ac:dyDescent="0.2">
      <c r="A133" s="184" t="s">
        <v>11</v>
      </c>
      <c r="B133" s="185"/>
      <c r="C133" s="185"/>
      <c r="D133" s="185"/>
      <c r="E133" s="185"/>
      <c r="F133" s="185"/>
      <c r="G133" s="185"/>
      <c r="H133" s="189"/>
      <c r="J133" s="197" t="s">
        <v>265</v>
      </c>
      <c r="K133" s="74"/>
      <c r="L133" s="185"/>
      <c r="M133" s="244">
        <v>134894395.77000001</v>
      </c>
    </row>
    <row r="134" spans="1:14" s="76" customFormat="1" ht="13.5" thickBot="1" x14ac:dyDescent="0.25">
      <c r="A134" s="64" t="s">
        <v>12</v>
      </c>
      <c r="B134" s="190"/>
      <c r="C134" s="190"/>
      <c r="D134" s="190"/>
      <c r="E134" s="190"/>
      <c r="F134" s="190"/>
      <c r="G134" s="190"/>
      <c r="H134" s="191"/>
      <c r="J134" s="56" t="s">
        <v>266</v>
      </c>
      <c r="K134" s="27"/>
      <c r="M134" s="246">
        <v>54642255.170000002</v>
      </c>
    </row>
    <row r="135" spans="1:14" s="105" customFormat="1" ht="13.5" thickBot="1" x14ac:dyDescent="0.25">
      <c r="J135" s="167" t="s">
        <v>311</v>
      </c>
      <c r="K135" s="62"/>
      <c r="L135" s="71"/>
      <c r="M135" s="247">
        <v>2942839.6999999997</v>
      </c>
      <c r="N135" s="27"/>
    </row>
    <row r="136" spans="1:14" s="105" customFormat="1" ht="16.5" thickBot="1" x14ac:dyDescent="0.3">
      <c r="A136" s="68" t="s">
        <v>42</v>
      </c>
      <c r="B136" s="137"/>
      <c r="C136" s="137"/>
      <c r="D136" s="137"/>
      <c r="E136" s="137"/>
      <c r="F136" s="137"/>
      <c r="G136" s="137"/>
      <c r="H136" s="138"/>
      <c r="J136" s="249" t="s">
        <v>38</v>
      </c>
      <c r="K136" s="65"/>
      <c r="L136" s="190"/>
      <c r="M136" s="251">
        <v>192479490.63999999</v>
      </c>
      <c r="N136" s="27"/>
    </row>
    <row r="137" spans="1:14" s="105" customFormat="1" ht="13.5" thickBot="1" x14ac:dyDescent="0.25">
      <c r="A137" s="56"/>
      <c r="H137" s="139"/>
      <c r="J137" s="43"/>
      <c r="K137" s="43"/>
      <c r="L137" s="43"/>
      <c r="M137" s="43"/>
      <c r="N137" s="27"/>
    </row>
    <row r="138" spans="1:14" s="43" customFormat="1" ht="15.75" x14ac:dyDescent="0.25">
      <c r="A138" s="193"/>
      <c r="B138" s="141"/>
      <c r="C138" s="141"/>
      <c r="D138" s="141"/>
      <c r="E138" s="141"/>
      <c r="F138" s="238" t="s">
        <v>15</v>
      </c>
      <c r="G138" s="238" t="s">
        <v>17</v>
      </c>
      <c r="H138" s="195" t="s">
        <v>16</v>
      </c>
      <c r="J138" s="68" t="s">
        <v>227</v>
      </c>
      <c r="K138" s="137"/>
      <c r="L138" s="137"/>
      <c r="M138" s="138"/>
      <c r="N138" s="27"/>
    </row>
    <row r="139" spans="1:14" s="105" customFormat="1" x14ac:dyDescent="0.2">
      <c r="A139" s="197"/>
      <c r="B139" s="194" t="s">
        <v>43</v>
      </c>
      <c r="C139" s="198"/>
      <c r="D139" s="198"/>
      <c r="E139" s="198"/>
      <c r="F139" s="258"/>
      <c r="G139" s="259"/>
      <c r="H139" s="260"/>
      <c r="J139" s="56"/>
      <c r="K139" s="168"/>
      <c r="L139" s="168"/>
      <c r="M139" s="139"/>
    </row>
    <row r="140" spans="1:14" s="105" customFormat="1" x14ac:dyDescent="0.2">
      <c r="A140" s="56"/>
      <c r="B140" s="105" t="s">
        <v>44</v>
      </c>
      <c r="F140" s="261">
        <v>166824813.80000001</v>
      </c>
      <c r="G140" s="262">
        <v>9517624.2800000012</v>
      </c>
      <c r="H140" s="205">
        <v>176342438.08000001</v>
      </c>
      <c r="I140" s="263"/>
      <c r="J140" s="56"/>
      <c r="K140" s="264"/>
      <c r="L140" s="264"/>
      <c r="M140" s="265" t="s">
        <v>228</v>
      </c>
    </row>
    <row r="141" spans="1:14" s="105" customFormat="1" x14ac:dyDescent="0.2">
      <c r="A141" s="56"/>
      <c r="B141" s="105" t="s">
        <v>166</v>
      </c>
      <c r="F141" s="261">
        <v>-12142615.380000001</v>
      </c>
      <c r="G141" s="262">
        <v>-82045.699999999255</v>
      </c>
      <c r="H141" s="205">
        <v>-12224661.08</v>
      </c>
      <c r="I141" s="266"/>
      <c r="J141" s="56"/>
      <c r="K141" s="267" t="s">
        <v>130</v>
      </c>
      <c r="L141" s="268" t="s">
        <v>229</v>
      </c>
      <c r="M141" s="269" t="s">
        <v>320</v>
      </c>
    </row>
    <row r="142" spans="1:14" s="105" customFormat="1" x14ac:dyDescent="0.2">
      <c r="A142" s="56"/>
      <c r="B142" s="105" t="s">
        <v>47</v>
      </c>
      <c r="F142" s="261">
        <v>3704710.96</v>
      </c>
      <c r="G142" s="262">
        <v>249552.20000000019</v>
      </c>
      <c r="H142" s="205">
        <v>3954263.16</v>
      </c>
      <c r="I142" s="263"/>
      <c r="J142" s="56" t="s">
        <v>230</v>
      </c>
      <c r="K142" s="270">
        <v>33014334.59</v>
      </c>
      <c r="L142" s="271">
        <v>0.18721718350646044</v>
      </c>
      <c r="M142" s="272">
        <v>-20.601164635800707</v>
      </c>
    </row>
    <row r="143" spans="1:14" s="105" customFormat="1" x14ac:dyDescent="0.2">
      <c r="A143" s="56"/>
      <c r="B143" s="105" t="s">
        <v>162</v>
      </c>
      <c r="F143" s="261">
        <v>1425</v>
      </c>
      <c r="G143" s="262">
        <v>-1000.85</v>
      </c>
      <c r="H143" s="205">
        <v>424.15</v>
      </c>
      <c r="J143" s="56" t="s">
        <v>231</v>
      </c>
      <c r="K143" s="273">
        <v>8433707.7200000007</v>
      </c>
      <c r="L143" s="274">
        <v>4.7825740711228804E-2</v>
      </c>
      <c r="M143" s="275">
        <v>-4.3754083429393491</v>
      </c>
    </row>
    <row r="144" spans="1:14" s="105" customFormat="1" x14ac:dyDescent="0.2">
      <c r="A144" s="56"/>
      <c r="B144" s="105" t="s">
        <v>167</v>
      </c>
      <c r="F144" s="261">
        <v>0</v>
      </c>
      <c r="G144" s="262">
        <v>0</v>
      </c>
      <c r="H144" s="205">
        <v>0</v>
      </c>
      <c r="J144" s="56" t="s">
        <v>232</v>
      </c>
      <c r="K144" s="276">
        <v>41448042.310000002</v>
      </c>
      <c r="L144" s="277">
        <v>0.23504292421768924</v>
      </c>
      <c r="M144" s="278"/>
    </row>
    <row r="145" spans="1:14" s="105" customFormat="1" x14ac:dyDescent="0.2">
      <c r="A145" s="56"/>
      <c r="B145" s="105" t="s">
        <v>164</v>
      </c>
      <c r="F145" s="261">
        <v>57635516.240000002</v>
      </c>
      <c r="G145" s="262">
        <v>-6956784.8100000098</v>
      </c>
      <c r="H145" s="205">
        <v>50678731.429999992</v>
      </c>
      <c r="J145" s="56"/>
      <c r="K145" s="258"/>
      <c r="L145" s="279"/>
      <c r="M145" s="265" t="s">
        <v>233</v>
      </c>
    </row>
    <row r="146" spans="1:14" s="105" customFormat="1" x14ac:dyDescent="0.2">
      <c r="A146" s="56"/>
      <c r="B146" s="105" t="s">
        <v>163</v>
      </c>
      <c r="F146" s="261">
        <v>0</v>
      </c>
      <c r="G146" s="262">
        <v>0</v>
      </c>
      <c r="H146" s="205">
        <v>0</v>
      </c>
      <c r="J146" s="56"/>
      <c r="K146" s="267" t="s">
        <v>130</v>
      </c>
      <c r="L146" s="267" t="s">
        <v>229</v>
      </c>
      <c r="M146" s="280" t="s">
        <v>320</v>
      </c>
    </row>
    <row r="147" spans="1:14" s="105" customFormat="1" x14ac:dyDescent="0.2">
      <c r="A147" s="56"/>
      <c r="B147" s="116" t="s">
        <v>165</v>
      </c>
      <c r="F147" s="281">
        <v>0</v>
      </c>
      <c r="G147" s="282">
        <v>0</v>
      </c>
      <c r="H147" s="234">
        <v>0</v>
      </c>
      <c r="J147" s="209" t="s">
        <v>27</v>
      </c>
      <c r="K147" s="283">
        <v>120376484.48999999</v>
      </c>
      <c r="L147" s="284">
        <v>0.68262912660530217</v>
      </c>
      <c r="M147" s="285">
        <v>26.344512815010919</v>
      </c>
    </row>
    <row r="148" spans="1:14" s="105" customFormat="1" x14ac:dyDescent="0.2">
      <c r="A148" s="56"/>
      <c r="B148" s="43" t="s">
        <v>26</v>
      </c>
      <c r="F148" s="286">
        <v>216023850.62000003</v>
      </c>
      <c r="G148" s="286">
        <v>2727345.119999975</v>
      </c>
      <c r="H148" s="287">
        <v>218751195.74000001</v>
      </c>
      <c r="I148" s="214"/>
      <c r="J148" s="209" t="s">
        <v>132</v>
      </c>
      <c r="K148" s="288">
        <v>14302204.52</v>
      </c>
      <c r="L148" s="289">
        <v>8.1104722582499511E-2</v>
      </c>
      <c r="M148" s="290">
        <v>18.463043632241391</v>
      </c>
    </row>
    <row r="149" spans="1:14" s="105" customFormat="1" x14ac:dyDescent="0.2">
      <c r="A149" s="56"/>
      <c r="B149" s="43"/>
      <c r="F149" s="261"/>
      <c r="G149" s="261"/>
      <c r="H149" s="291"/>
      <c r="J149" s="209" t="s">
        <v>219</v>
      </c>
      <c r="K149" s="288">
        <v>186323.9</v>
      </c>
      <c r="L149" s="289">
        <v>1.0566027215494875E-3</v>
      </c>
      <c r="M149" s="290">
        <v>42.155355163776626</v>
      </c>
    </row>
    <row r="150" spans="1:14" s="105" customFormat="1" x14ac:dyDescent="0.2">
      <c r="A150" s="56"/>
      <c r="B150" s="43" t="s">
        <v>45</v>
      </c>
      <c r="F150" s="261"/>
      <c r="G150" s="261"/>
      <c r="H150" s="291"/>
      <c r="J150" s="292" t="s">
        <v>322</v>
      </c>
      <c r="K150" s="288">
        <v>29382.86</v>
      </c>
      <c r="L150" s="289">
        <v>1.6662387295944092E-4</v>
      </c>
      <c r="M150" s="290">
        <v>31</v>
      </c>
    </row>
    <row r="151" spans="1:14" s="105" customFormat="1" x14ac:dyDescent="0.2">
      <c r="A151" s="56"/>
      <c r="B151" s="116" t="s">
        <v>371</v>
      </c>
      <c r="F151" s="261">
        <v>173605000</v>
      </c>
      <c r="G151" s="261">
        <v>0</v>
      </c>
      <c r="H151" s="291">
        <v>173605000</v>
      </c>
      <c r="J151" s="75"/>
      <c r="K151" s="293"/>
      <c r="L151" s="294"/>
      <c r="M151" s="295"/>
    </row>
    <row r="152" spans="1:14" s="105" customFormat="1" x14ac:dyDescent="0.2">
      <c r="A152" s="56"/>
      <c r="B152" s="116" t="s">
        <v>373</v>
      </c>
      <c r="F152" s="261">
        <v>7280868.6900000004</v>
      </c>
      <c r="G152" s="261">
        <v>-348816.75</v>
      </c>
      <c r="H152" s="291">
        <v>6932051.9400000004</v>
      </c>
      <c r="J152" s="296" t="s">
        <v>234</v>
      </c>
      <c r="K152" s="297">
        <v>134894395.77000001</v>
      </c>
      <c r="L152" s="277">
        <v>0.76495707578231054</v>
      </c>
      <c r="M152" s="139"/>
    </row>
    <row r="153" spans="1:14" s="105" customFormat="1" x14ac:dyDescent="0.2">
      <c r="A153" s="56"/>
      <c r="B153" s="116" t="s">
        <v>372</v>
      </c>
      <c r="F153" s="261">
        <v>17750000</v>
      </c>
      <c r="G153" s="261">
        <v>0</v>
      </c>
      <c r="H153" s="291">
        <v>17750000</v>
      </c>
      <c r="J153" s="298" t="s">
        <v>35</v>
      </c>
      <c r="K153" s="299">
        <v>176342438.08000001</v>
      </c>
      <c r="L153" s="300">
        <v>0.99999999999999978</v>
      </c>
      <c r="M153" s="301"/>
    </row>
    <row r="154" spans="1:14" s="105" customFormat="1" x14ac:dyDescent="0.2">
      <c r="A154" s="56"/>
      <c r="B154" s="116" t="s">
        <v>376</v>
      </c>
      <c r="F154" s="261">
        <v>281885.95</v>
      </c>
      <c r="G154" s="261">
        <v>1866624.4400000002</v>
      </c>
      <c r="H154" s="291">
        <v>2148510.39</v>
      </c>
      <c r="J154" s="302"/>
      <c r="K154" s="303"/>
      <c r="L154" s="303"/>
      <c r="M154" s="304"/>
    </row>
    <row r="155" spans="1:14" s="105" customFormat="1" x14ac:dyDescent="0.2">
      <c r="A155" s="56"/>
      <c r="B155" s="116" t="s">
        <v>374</v>
      </c>
      <c r="F155" s="305">
        <v>34105.56</v>
      </c>
      <c r="G155" s="261">
        <v>196106.94</v>
      </c>
      <c r="H155" s="291">
        <v>230212.5</v>
      </c>
      <c r="J155" s="306" t="s">
        <v>11</v>
      </c>
      <c r="K155" s="188" t="s">
        <v>319</v>
      </c>
      <c r="L155" s="307"/>
      <c r="M155" s="308"/>
    </row>
    <row r="156" spans="1:14" s="105" customFormat="1" ht="13.5" thickBot="1" x14ac:dyDescent="0.25">
      <c r="A156" s="56"/>
      <c r="B156" s="116" t="s">
        <v>375</v>
      </c>
      <c r="F156" s="305">
        <v>0</v>
      </c>
      <c r="G156" s="261">
        <v>0</v>
      </c>
      <c r="H156" s="291">
        <v>0</v>
      </c>
      <c r="J156" s="309"/>
      <c r="K156" s="310"/>
      <c r="L156" s="310"/>
      <c r="M156" s="311"/>
    </row>
    <row r="157" spans="1:14" s="105" customFormat="1" x14ac:dyDescent="0.2">
      <c r="A157" s="56"/>
      <c r="B157" s="105" t="s">
        <v>318</v>
      </c>
      <c r="F157" s="261">
        <v>2477619.5499999998</v>
      </c>
      <c r="G157" s="261">
        <v>835456.79</v>
      </c>
      <c r="H157" s="291">
        <v>3313076.34</v>
      </c>
      <c r="J157" s="27"/>
      <c r="K157" s="27"/>
      <c r="L157" s="27"/>
      <c r="M157" s="27"/>
    </row>
    <row r="158" spans="1:14" s="105" customFormat="1" x14ac:dyDescent="0.2">
      <c r="A158" s="56"/>
      <c r="B158" s="105" t="s">
        <v>168</v>
      </c>
      <c r="F158" s="281">
        <v>251975.47</v>
      </c>
      <c r="G158" s="281">
        <v>-137403.72</v>
      </c>
      <c r="H158" s="312">
        <v>114571.75</v>
      </c>
      <c r="J158" s="27"/>
      <c r="K158" s="27"/>
      <c r="L158" s="27"/>
      <c r="M158" s="27"/>
      <c r="N158" s="27"/>
    </row>
    <row r="159" spans="1:14" s="105" customFormat="1" x14ac:dyDescent="0.2">
      <c r="A159" s="56"/>
      <c r="F159" s="286">
        <v>201681455.22</v>
      </c>
      <c r="G159" s="313">
        <v>2411967.6999999881</v>
      </c>
      <c r="H159" s="253">
        <v>204093422.91999999</v>
      </c>
      <c r="I159" s="214"/>
      <c r="J159" s="27"/>
      <c r="K159" s="27"/>
      <c r="L159" s="27"/>
      <c r="M159" s="27"/>
      <c r="N159" s="27"/>
    </row>
    <row r="160" spans="1:14" s="105" customFormat="1" x14ac:dyDescent="0.2">
      <c r="A160" s="56"/>
      <c r="B160" s="43" t="s">
        <v>46</v>
      </c>
      <c r="C160" s="43"/>
      <c r="D160" s="43"/>
      <c r="E160" s="43"/>
      <c r="F160" s="314"/>
      <c r="G160" s="315"/>
      <c r="H160" s="316"/>
      <c r="J160" s="27"/>
      <c r="K160" s="27"/>
      <c r="L160" s="27"/>
      <c r="M160" s="27"/>
      <c r="N160" s="27"/>
    </row>
    <row r="161" spans="1:14" s="76" customFormat="1" x14ac:dyDescent="0.2">
      <c r="A161" s="56"/>
      <c r="B161" s="105"/>
      <c r="C161" s="105"/>
      <c r="D161" s="105"/>
      <c r="E161" s="105"/>
      <c r="F161" s="314"/>
      <c r="G161" s="315"/>
      <c r="H161" s="316"/>
    </row>
    <row r="162" spans="1:14" s="76" customFormat="1" x14ac:dyDescent="0.2">
      <c r="A162" s="56"/>
      <c r="B162" s="105" t="s">
        <v>223</v>
      </c>
      <c r="C162" s="105"/>
      <c r="D162" s="105"/>
      <c r="E162" s="105"/>
      <c r="F162" s="317">
        <v>1.3102558736139465</v>
      </c>
      <c r="G162" s="318"/>
      <c r="H162" s="317">
        <v>1.313347220311025</v>
      </c>
    </row>
    <row r="163" spans="1:14" s="76" customFormat="1" x14ac:dyDescent="0.2">
      <c r="A163" s="167"/>
      <c r="B163" s="168" t="s">
        <v>224</v>
      </c>
      <c r="C163" s="168"/>
      <c r="D163" s="168"/>
      <c r="E163" s="168"/>
      <c r="F163" s="317">
        <v>1.1888439908485622</v>
      </c>
      <c r="G163" s="319"/>
      <c r="H163" s="317">
        <v>1.1915289595348282</v>
      </c>
    </row>
    <row r="164" spans="1:14" s="76" customFormat="1" ht="11.25" x14ac:dyDescent="0.2">
      <c r="A164" s="320" t="s">
        <v>11</v>
      </c>
      <c r="B164" s="185"/>
      <c r="C164" s="188" t="s">
        <v>226</v>
      </c>
      <c r="D164" s="185"/>
      <c r="E164" s="185"/>
      <c r="F164" s="185"/>
      <c r="G164" s="185"/>
      <c r="H164" s="189"/>
    </row>
    <row r="165" spans="1:14" s="76" customFormat="1" ht="12" thickBot="1" x14ac:dyDescent="0.25">
      <c r="A165" s="94" t="s">
        <v>12</v>
      </c>
      <c r="B165" s="190"/>
      <c r="C165" s="190"/>
      <c r="D165" s="190"/>
      <c r="E165" s="190"/>
      <c r="F165" s="190"/>
      <c r="G165" s="190"/>
      <c r="H165" s="191"/>
    </row>
    <row r="166" spans="1:14" s="105" customFormat="1" ht="12.75" customHeight="1" thickBot="1" x14ac:dyDescent="0.25">
      <c r="J166" s="76"/>
      <c r="K166" s="76"/>
      <c r="L166" s="76"/>
      <c r="M166" s="76"/>
    </row>
    <row r="167" spans="1:14" s="105" customFormat="1" ht="15.75" x14ac:dyDescent="0.25">
      <c r="A167" s="68" t="s">
        <v>174</v>
      </c>
      <c r="B167" s="137"/>
      <c r="C167" s="137"/>
      <c r="D167" s="137"/>
      <c r="E167" s="137"/>
      <c r="F167" s="137"/>
      <c r="G167" s="137"/>
      <c r="H167" s="137"/>
      <c r="I167" s="137"/>
      <c r="J167" s="137"/>
      <c r="K167" s="138"/>
      <c r="N167" s="27"/>
    </row>
    <row r="168" spans="1:14" s="105" customFormat="1" ht="6.75" customHeight="1" x14ac:dyDescent="0.2">
      <c r="A168" s="56"/>
      <c r="K168" s="139"/>
      <c r="L168" s="27"/>
      <c r="M168" s="27"/>
      <c r="N168" s="27"/>
    </row>
    <row r="169" spans="1:14" s="43" customFormat="1" x14ac:dyDescent="0.2">
      <c r="A169" s="193"/>
      <c r="B169" s="141"/>
      <c r="C169" s="141"/>
      <c r="D169" s="141"/>
      <c r="E169" s="321"/>
      <c r="F169" s="322" t="s">
        <v>31</v>
      </c>
      <c r="G169" s="322"/>
      <c r="H169" s="323" t="s">
        <v>14</v>
      </c>
      <c r="I169" s="324"/>
      <c r="J169" s="323" t="s">
        <v>34</v>
      </c>
      <c r="K169" s="325"/>
      <c r="L169" s="27"/>
      <c r="M169" s="27"/>
      <c r="N169" s="27"/>
    </row>
    <row r="170" spans="1:14" s="43" customFormat="1" x14ac:dyDescent="0.2">
      <c r="A170" s="193"/>
      <c r="B170" s="141"/>
      <c r="C170" s="141"/>
      <c r="D170" s="141"/>
      <c r="E170" s="321"/>
      <c r="F170" s="326" t="s">
        <v>32</v>
      </c>
      <c r="G170" s="326" t="s">
        <v>33</v>
      </c>
      <c r="H170" s="327" t="s">
        <v>32</v>
      </c>
      <c r="I170" s="328" t="s">
        <v>33</v>
      </c>
      <c r="J170" s="326" t="s">
        <v>32</v>
      </c>
      <c r="K170" s="329" t="s">
        <v>33</v>
      </c>
      <c r="L170" s="27"/>
      <c r="M170" s="27"/>
      <c r="N170" s="27"/>
    </row>
    <row r="171" spans="1:14" s="105" customFormat="1" x14ac:dyDescent="0.2">
      <c r="A171" s="56"/>
      <c r="B171" s="105" t="s">
        <v>27</v>
      </c>
      <c r="F171" s="330">
        <v>9925</v>
      </c>
      <c r="G171" s="330">
        <v>10948</v>
      </c>
      <c r="H171" s="331">
        <v>109827476</v>
      </c>
      <c r="I171" s="331">
        <v>120376484.48999999</v>
      </c>
      <c r="J171" s="332">
        <v>0.65834016833771514</v>
      </c>
      <c r="K171" s="333">
        <v>0.68262912660530217</v>
      </c>
      <c r="L171" s="27"/>
      <c r="M171" s="27"/>
      <c r="N171" s="27"/>
    </row>
    <row r="172" spans="1:14" s="105" customFormat="1" x14ac:dyDescent="0.2">
      <c r="A172" s="56"/>
      <c r="B172" s="105" t="s">
        <v>220</v>
      </c>
      <c r="F172" s="330">
        <v>47</v>
      </c>
      <c r="G172" s="330">
        <v>918</v>
      </c>
      <c r="H172" s="331">
        <v>659536.1</v>
      </c>
      <c r="I172" s="331">
        <v>8433707.7200000007</v>
      </c>
      <c r="J172" s="334">
        <v>3.9534652248477435E-3</v>
      </c>
      <c r="K172" s="333">
        <v>4.7825740711228804E-2</v>
      </c>
      <c r="L172" s="27"/>
      <c r="M172" s="27"/>
      <c r="N172" s="27"/>
    </row>
    <row r="173" spans="1:14" s="105" customFormat="1" x14ac:dyDescent="0.2">
      <c r="A173" s="56"/>
      <c r="B173" s="105" t="s">
        <v>321</v>
      </c>
      <c r="F173" s="330">
        <v>9</v>
      </c>
      <c r="G173" s="330">
        <v>2</v>
      </c>
      <c r="H173" s="331">
        <v>90250.07</v>
      </c>
      <c r="I173" s="331">
        <v>29382.86</v>
      </c>
      <c r="J173" s="334">
        <v>5.4098708665844771E-4</v>
      </c>
      <c r="K173" s="333">
        <v>1.6662387295944092E-4</v>
      </c>
      <c r="L173" s="27"/>
      <c r="M173" s="27"/>
      <c r="N173" s="27"/>
    </row>
    <row r="174" spans="1:14" s="105" customFormat="1" x14ac:dyDescent="0.2">
      <c r="A174" s="56"/>
      <c r="B174" s="105" t="s">
        <v>132</v>
      </c>
      <c r="F174" s="330">
        <v>1071</v>
      </c>
      <c r="G174" s="330">
        <v>1073</v>
      </c>
      <c r="H174" s="331">
        <v>14175651.960000001</v>
      </c>
      <c r="I174" s="331">
        <v>14302204.52</v>
      </c>
      <c r="J174" s="334">
        <v>8.4973282074180256E-2</v>
      </c>
      <c r="K174" s="333">
        <v>8.1104722582499511E-2</v>
      </c>
      <c r="L174" s="27"/>
      <c r="M174" s="27"/>
      <c r="N174" s="27"/>
    </row>
    <row r="175" spans="1:14" s="105" customFormat="1" x14ac:dyDescent="0.2">
      <c r="A175" s="56"/>
      <c r="B175" s="105" t="s">
        <v>131</v>
      </c>
      <c r="F175" s="330">
        <v>2326</v>
      </c>
      <c r="G175" s="330">
        <v>2709</v>
      </c>
      <c r="H175" s="331">
        <v>30101264.559999999</v>
      </c>
      <c r="I175" s="331">
        <v>33014334.59</v>
      </c>
      <c r="J175" s="334">
        <v>0.18043637438784899</v>
      </c>
      <c r="K175" s="333">
        <v>0.18721718350646044</v>
      </c>
      <c r="L175" s="27"/>
      <c r="M175" s="27"/>
      <c r="N175" s="27"/>
    </row>
    <row r="176" spans="1:14" s="105" customFormat="1" x14ac:dyDescent="0.2">
      <c r="A176" s="56"/>
      <c r="B176" s="105" t="s">
        <v>219</v>
      </c>
      <c r="F176" s="330">
        <v>879</v>
      </c>
      <c r="G176" s="330">
        <v>14</v>
      </c>
      <c r="H176" s="331">
        <v>11970635.109999999</v>
      </c>
      <c r="I176" s="331">
        <v>186323.9</v>
      </c>
      <c r="J176" s="334">
        <v>7.175572288874929E-2</v>
      </c>
      <c r="K176" s="333">
        <v>1.0566027215494875E-3</v>
      </c>
      <c r="L176" s="27"/>
      <c r="M176" s="27"/>
      <c r="N176" s="27"/>
    </row>
    <row r="177" spans="1:14" s="105" customFormat="1" x14ac:dyDescent="0.2">
      <c r="A177" s="56"/>
      <c r="B177" s="105" t="s">
        <v>29</v>
      </c>
      <c r="F177" s="330">
        <v>0</v>
      </c>
      <c r="G177" s="330">
        <v>0</v>
      </c>
      <c r="H177" s="331">
        <v>0</v>
      </c>
      <c r="I177" s="331">
        <v>0</v>
      </c>
      <c r="J177" s="334">
        <v>0</v>
      </c>
      <c r="K177" s="333">
        <v>0</v>
      </c>
      <c r="L177" s="27"/>
      <c r="M177" s="27"/>
      <c r="N177" s="27"/>
    </row>
    <row r="178" spans="1:14" s="105" customFormat="1" x14ac:dyDescent="0.2">
      <c r="A178" s="56"/>
      <c r="B178" s="105" t="s">
        <v>30</v>
      </c>
      <c r="F178" s="335">
        <v>0</v>
      </c>
      <c r="G178" s="335">
        <v>0</v>
      </c>
      <c r="H178" s="336">
        <v>0</v>
      </c>
      <c r="I178" s="336">
        <v>0</v>
      </c>
      <c r="J178" s="337">
        <v>0</v>
      </c>
      <c r="K178" s="338">
        <v>0</v>
      </c>
      <c r="L178" s="27"/>
      <c r="M178" s="27"/>
      <c r="N178" s="27"/>
    </row>
    <row r="179" spans="1:14" s="105" customFormat="1" x14ac:dyDescent="0.2">
      <c r="A179" s="167"/>
      <c r="B179" s="83" t="s">
        <v>35</v>
      </c>
      <c r="C179" s="168"/>
      <c r="D179" s="168"/>
      <c r="E179" s="230"/>
      <c r="F179" s="339">
        <v>14257</v>
      </c>
      <c r="G179" s="339">
        <v>15664</v>
      </c>
      <c r="H179" s="179">
        <v>166824813.80000001</v>
      </c>
      <c r="I179" s="179">
        <v>176342438.08000001</v>
      </c>
      <c r="J179" s="340">
        <v>0.99999999999999978</v>
      </c>
      <c r="K179" s="341">
        <v>0.99999999999999978</v>
      </c>
      <c r="L179" s="27"/>
      <c r="M179" s="27"/>
      <c r="N179" s="27"/>
    </row>
    <row r="180" spans="1:14" s="76" customFormat="1" x14ac:dyDescent="0.2">
      <c r="A180" s="184" t="s">
        <v>11</v>
      </c>
      <c r="B180" s="185"/>
      <c r="C180" s="188" t="s">
        <v>221</v>
      </c>
      <c r="D180" s="185"/>
      <c r="E180" s="185"/>
      <c r="F180" s="185"/>
      <c r="G180" s="185"/>
      <c r="H180" s="185"/>
      <c r="I180" s="185"/>
      <c r="J180" s="342"/>
      <c r="K180" s="343"/>
      <c r="L180" s="27"/>
      <c r="M180" s="27"/>
      <c r="N180" s="27"/>
    </row>
    <row r="181" spans="1:14" s="76" customFormat="1" ht="13.5" thickBot="1" x14ac:dyDescent="0.25">
      <c r="A181" s="64" t="s">
        <v>12</v>
      </c>
      <c r="B181" s="190"/>
      <c r="C181" s="190"/>
      <c r="D181" s="190"/>
      <c r="E181" s="190"/>
      <c r="F181" s="190"/>
      <c r="G181" s="190"/>
      <c r="H181" s="190"/>
      <c r="I181" s="190"/>
      <c r="J181" s="344"/>
      <c r="K181" s="345"/>
      <c r="L181" s="27"/>
      <c r="M181" s="27"/>
      <c r="N181" s="27"/>
    </row>
    <row r="182" spans="1:14" s="76" customFormat="1" ht="13.5" thickBot="1" x14ac:dyDescent="0.25">
      <c r="A182" s="190"/>
      <c r="B182" s="190"/>
      <c r="J182" s="346"/>
      <c r="K182" s="346"/>
      <c r="L182" s="27"/>
      <c r="M182" s="27"/>
      <c r="N182" s="27"/>
    </row>
    <row r="183" spans="1:14" s="76" customFormat="1" ht="15.75" x14ac:dyDescent="0.25">
      <c r="A183" s="68" t="s">
        <v>287</v>
      </c>
      <c r="B183" s="137"/>
      <c r="C183" s="137"/>
      <c r="D183" s="137"/>
      <c r="E183" s="137"/>
      <c r="F183" s="137"/>
      <c r="G183" s="137"/>
      <c r="H183" s="137"/>
      <c r="I183" s="137"/>
      <c r="J183" s="137"/>
      <c r="K183" s="138"/>
      <c r="L183" s="27"/>
      <c r="M183" s="27"/>
      <c r="N183" s="27"/>
    </row>
    <row r="184" spans="1:14" s="76" customFormat="1" ht="6.75" customHeight="1" x14ac:dyDescent="0.2">
      <c r="A184" s="56"/>
      <c r="B184" s="105"/>
      <c r="C184" s="105"/>
      <c r="D184" s="105"/>
      <c r="E184" s="105"/>
      <c r="F184" s="105"/>
      <c r="G184" s="105"/>
      <c r="H184" s="105"/>
      <c r="I184" s="105"/>
      <c r="J184" s="105"/>
      <c r="K184" s="139"/>
      <c r="L184" s="27"/>
      <c r="M184" s="27"/>
      <c r="N184" s="27"/>
    </row>
    <row r="185" spans="1:14" s="76" customFormat="1" x14ac:dyDescent="0.2">
      <c r="A185" s="193"/>
      <c r="B185" s="141"/>
      <c r="C185" s="141"/>
      <c r="D185" s="141"/>
      <c r="E185" s="321"/>
      <c r="F185" s="322" t="s">
        <v>31</v>
      </c>
      <c r="G185" s="322"/>
      <c r="H185" s="323" t="s">
        <v>14</v>
      </c>
      <c r="I185" s="324"/>
      <c r="J185" s="323" t="s">
        <v>34</v>
      </c>
      <c r="K185" s="325"/>
      <c r="L185" s="27"/>
      <c r="M185" s="27"/>
      <c r="N185" s="27"/>
    </row>
    <row r="186" spans="1:14" s="76" customFormat="1" x14ac:dyDescent="0.2">
      <c r="A186" s="193"/>
      <c r="B186" s="141"/>
      <c r="C186" s="141"/>
      <c r="D186" s="141"/>
      <c r="E186" s="321"/>
      <c r="F186" s="326" t="s">
        <v>32</v>
      </c>
      <c r="G186" s="326" t="s">
        <v>33</v>
      </c>
      <c r="H186" s="327" t="s">
        <v>32</v>
      </c>
      <c r="I186" s="328" t="s">
        <v>33</v>
      </c>
      <c r="J186" s="326" t="s">
        <v>32</v>
      </c>
      <c r="K186" s="329" t="s">
        <v>33</v>
      </c>
      <c r="L186" s="27"/>
      <c r="M186" s="27"/>
      <c r="N186" s="27"/>
    </row>
    <row r="187" spans="1:14" s="76" customFormat="1" x14ac:dyDescent="0.2">
      <c r="A187" s="56"/>
      <c r="B187" s="105" t="s">
        <v>285</v>
      </c>
      <c r="C187" s="105"/>
      <c r="D187" s="105"/>
      <c r="E187" s="105"/>
      <c r="F187" s="330">
        <v>3043</v>
      </c>
      <c r="G187" s="330">
        <v>3515</v>
      </c>
      <c r="H187" s="331">
        <v>32732161.800000001</v>
      </c>
      <c r="I187" s="331">
        <v>36251888.939999998</v>
      </c>
      <c r="J187" s="347">
        <v>0.19620679354835877</v>
      </c>
      <c r="K187" s="347">
        <v>0.20557665718307616</v>
      </c>
      <c r="L187" s="27"/>
      <c r="M187" s="27"/>
      <c r="N187" s="27"/>
    </row>
    <row r="188" spans="1:14" s="76" customFormat="1" x14ac:dyDescent="0.2">
      <c r="A188" s="56"/>
      <c r="B188" s="105" t="s">
        <v>132</v>
      </c>
      <c r="C188" s="105"/>
      <c r="D188" s="105"/>
      <c r="E188" s="105"/>
      <c r="F188" s="330">
        <v>3276</v>
      </c>
      <c r="G188" s="330">
        <v>3504</v>
      </c>
      <c r="H188" s="331">
        <v>37603861.619999997</v>
      </c>
      <c r="I188" s="331">
        <v>38860421.950000003</v>
      </c>
      <c r="J188" s="347">
        <v>0.22540928272865837</v>
      </c>
      <c r="K188" s="347">
        <v>0.22036908626822135</v>
      </c>
      <c r="L188" s="27"/>
      <c r="M188" s="27"/>
      <c r="N188" s="27"/>
    </row>
    <row r="189" spans="1:14" s="105" customFormat="1" ht="12.75" customHeight="1" x14ac:dyDescent="0.2">
      <c r="A189" s="56"/>
      <c r="B189" s="105" t="s">
        <v>286</v>
      </c>
      <c r="F189" s="330">
        <v>6397</v>
      </c>
      <c r="G189" s="330">
        <v>6836</v>
      </c>
      <c r="H189" s="331">
        <v>77393824.930000007</v>
      </c>
      <c r="I189" s="331">
        <v>79989803.739999995</v>
      </c>
      <c r="J189" s="347">
        <v>0.46392274127027971</v>
      </c>
      <c r="K189" s="347">
        <v>0.4536049552842838</v>
      </c>
      <c r="L189" s="27"/>
      <c r="M189" s="27"/>
    </row>
    <row r="190" spans="1:14" s="105" customFormat="1" ht="12.75" customHeight="1" x14ac:dyDescent="0.2">
      <c r="A190" s="56"/>
      <c r="B190" s="116" t="s">
        <v>344</v>
      </c>
      <c r="F190" s="330">
        <v>1404</v>
      </c>
      <c r="G190" s="330">
        <v>1657</v>
      </c>
      <c r="H190" s="331">
        <v>17342346.670000002</v>
      </c>
      <c r="I190" s="331">
        <v>19325006.870000001</v>
      </c>
      <c r="J190" s="347">
        <v>0.10395543849244804</v>
      </c>
      <c r="K190" s="347">
        <v>0.10958795330499493</v>
      </c>
      <c r="L190" s="27"/>
      <c r="M190" s="27"/>
    </row>
    <row r="191" spans="1:14" s="105" customFormat="1" ht="12.75" customHeight="1" x14ac:dyDescent="0.2">
      <c r="A191" s="56"/>
      <c r="B191" s="116" t="s">
        <v>343</v>
      </c>
      <c r="F191" s="335">
        <v>137</v>
      </c>
      <c r="G191" s="335">
        <v>152</v>
      </c>
      <c r="H191" s="336">
        <v>1752618.78</v>
      </c>
      <c r="I191" s="336">
        <v>1915316.58</v>
      </c>
      <c r="J191" s="348">
        <v>1.0505743960254908E-2</v>
      </c>
      <c r="K191" s="348">
        <v>1.0861347959423654E-2</v>
      </c>
      <c r="L191" s="27"/>
      <c r="M191" s="27"/>
    </row>
    <row r="192" spans="1:14" s="105" customFormat="1" x14ac:dyDescent="0.2">
      <c r="A192" s="167"/>
      <c r="B192" s="83" t="s">
        <v>35</v>
      </c>
      <c r="C192" s="168"/>
      <c r="D192" s="168"/>
      <c r="E192" s="230"/>
      <c r="F192" s="339">
        <v>14257</v>
      </c>
      <c r="G192" s="339">
        <v>15664</v>
      </c>
      <c r="H192" s="179">
        <v>166824813.80000004</v>
      </c>
      <c r="I192" s="179">
        <v>176342438.08000001</v>
      </c>
      <c r="J192" s="340">
        <v>0.99999999999999989</v>
      </c>
      <c r="K192" s="341">
        <v>0.99999999999999989</v>
      </c>
      <c r="L192" s="27"/>
      <c r="M192" s="27"/>
      <c r="N192" s="27"/>
    </row>
    <row r="193" spans="1:14" s="105" customFormat="1" x14ac:dyDescent="0.2">
      <c r="A193" s="184" t="s">
        <v>11</v>
      </c>
      <c r="B193" s="185"/>
      <c r="C193" s="188"/>
      <c r="D193" s="185"/>
      <c r="E193" s="185"/>
      <c r="F193" s="185"/>
      <c r="G193" s="185"/>
      <c r="H193" s="185"/>
      <c r="I193" s="185"/>
      <c r="J193" s="342"/>
      <c r="K193" s="343"/>
      <c r="L193" s="27"/>
      <c r="M193" s="27"/>
      <c r="N193" s="27"/>
    </row>
    <row r="194" spans="1:14" s="105" customFormat="1" ht="13.5" thickBot="1" x14ac:dyDescent="0.25">
      <c r="A194" s="64" t="s">
        <v>12</v>
      </c>
      <c r="B194" s="190"/>
      <c r="C194" s="190"/>
      <c r="D194" s="190"/>
      <c r="E194" s="190"/>
      <c r="F194" s="190"/>
      <c r="G194" s="190"/>
      <c r="H194" s="190"/>
      <c r="I194" s="190"/>
      <c r="J194" s="344"/>
      <c r="K194" s="345"/>
      <c r="L194" s="27"/>
      <c r="M194" s="27"/>
      <c r="N194" s="27"/>
    </row>
    <row r="195" spans="1:14" s="105" customFormat="1" ht="13.5" thickBot="1" x14ac:dyDescent="0.25">
      <c r="A195" s="349"/>
      <c r="B195" s="349"/>
      <c r="L195" s="27"/>
      <c r="M195" s="27"/>
      <c r="N195" s="27"/>
    </row>
    <row r="196" spans="1:14" s="105" customFormat="1" ht="15.75" x14ac:dyDescent="0.25">
      <c r="A196" s="68" t="s">
        <v>72</v>
      </c>
      <c r="B196" s="137"/>
      <c r="C196" s="137"/>
      <c r="D196" s="137"/>
      <c r="E196" s="137"/>
      <c r="F196" s="137"/>
      <c r="G196" s="137"/>
      <c r="H196" s="137"/>
      <c r="I196" s="137"/>
      <c r="J196" s="137"/>
      <c r="K196" s="138"/>
      <c r="L196" s="27"/>
      <c r="M196" s="27"/>
      <c r="N196" s="27"/>
    </row>
    <row r="197" spans="1:14" s="105" customFormat="1" ht="6.75" customHeight="1" x14ac:dyDescent="0.2">
      <c r="A197" s="56"/>
      <c r="K197" s="139"/>
      <c r="L197" s="27"/>
      <c r="M197" s="27"/>
      <c r="N197" s="27"/>
    </row>
    <row r="198" spans="1:14" s="76" customFormat="1" x14ac:dyDescent="0.2">
      <c r="A198" s="193"/>
      <c r="B198" s="141"/>
      <c r="C198" s="141"/>
      <c r="D198" s="141"/>
      <c r="E198" s="321"/>
      <c r="F198" s="323" t="s">
        <v>31</v>
      </c>
      <c r="G198" s="324"/>
      <c r="H198" s="323" t="s">
        <v>14</v>
      </c>
      <c r="I198" s="324"/>
      <c r="J198" s="323" t="s">
        <v>34</v>
      </c>
      <c r="K198" s="325"/>
      <c r="L198" s="27"/>
      <c r="M198" s="27"/>
      <c r="N198" s="27"/>
    </row>
    <row r="199" spans="1:14" s="76" customFormat="1" x14ac:dyDescent="0.2">
      <c r="A199" s="193"/>
      <c r="B199" s="141"/>
      <c r="C199" s="141"/>
      <c r="D199" s="141"/>
      <c r="E199" s="321"/>
      <c r="F199" s="326" t="s">
        <v>32</v>
      </c>
      <c r="G199" s="326" t="s">
        <v>33</v>
      </c>
      <c r="H199" s="327" t="s">
        <v>32</v>
      </c>
      <c r="I199" s="328" t="s">
        <v>33</v>
      </c>
      <c r="J199" s="326" t="s">
        <v>32</v>
      </c>
      <c r="K199" s="329" t="s">
        <v>33</v>
      </c>
      <c r="L199" s="27"/>
      <c r="M199" s="27"/>
      <c r="N199" s="27"/>
    </row>
    <row r="200" spans="1:14" s="105" customFormat="1" x14ac:dyDescent="0.2">
      <c r="A200" s="56"/>
      <c r="B200" s="105" t="s">
        <v>28</v>
      </c>
      <c r="F200" s="330">
        <v>10317</v>
      </c>
      <c r="G200" s="330">
        <v>11209</v>
      </c>
      <c r="H200" s="331">
        <v>115448788.54000001</v>
      </c>
      <c r="I200" s="331">
        <v>125608778.25</v>
      </c>
      <c r="J200" s="332">
        <v>0.93033802748193273</v>
      </c>
      <c r="K200" s="333">
        <v>0.93245175664913904</v>
      </c>
      <c r="L200" s="27"/>
      <c r="M200" s="27"/>
      <c r="N200" s="27"/>
    </row>
    <row r="201" spans="1:14" s="105" customFormat="1" x14ac:dyDescent="0.2">
      <c r="A201" s="56"/>
      <c r="B201" s="105" t="s">
        <v>171</v>
      </c>
      <c r="F201" s="330">
        <v>565</v>
      </c>
      <c r="G201" s="330">
        <v>607</v>
      </c>
      <c r="H201" s="331">
        <v>7231197.7199999997</v>
      </c>
      <c r="I201" s="331">
        <v>6662140.71</v>
      </c>
      <c r="J201" s="334">
        <v>5.8272228823135375E-2</v>
      </c>
      <c r="K201" s="333">
        <v>4.9456135905718374E-2</v>
      </c>
      <c r="L201" s="27"/>
      <c r="M201" s="27"/>
      <c r="N201" s="27"/>
    </row>
    <row r="202" spans="1:14" s="105" customFormat="1" x14ac:dyDescent="0.2">
      <c r="A202" s="56"/>
      <c r="B202" s="105" t="s">
        <v>79</v>
      </c>
      <c r="F202" s="330">
        <v>59</v>
      </c>
      <c r="G202" s="330">
        <v>150</v>
      </c>
      <c r="H202" s="331">
        <v>718161.75</v>
      </c>
      <c r="I202" s="331">
        <v>1746974.73</v>
      </c>
      <c r="J202" s="334">
        <v>5.7872689212020798E-3</v>
      </c>
      <c r="K202" s="333">
        <v>1.2968597246985446E-2</v>
      </c>
      <c r="L202" s="27"/>
      <c r="M202" s="27"/>
      <c r="N202" s="27"/>
    </row>
    <row r="203" spans="1:14" s="105" customFormat="1" ht="12.75" customHeight="1" x14ac:dyDescent="0.2">
      <c r="A203" s="56"/>
      <c r="B203" s="105" t="s">
        <v>80</v>
      </c>
      <c r="F203" s="330">
        <v>27</v>
      </c>
      <c r="G203" s="330">
        <v>38</v>
      </c>
      <c r="H203" s="331">
        <v>327564.34999999998</v>
      </c>
      <c r="I203" s="331">
        <v>498837.86</v>
      </c>
      <c r="J203" s="334">
        <v>2.6396601913827359E-3</v>
      </c>
      <c r="K203" s="333">
        <v>3.7031029623926562E-3</v>
      </c>
      <c r="L203" s="27"/>
      <c r="M203" s="27"/>
      <c r="N203" s="27"/>
    </row>
    <row r="204" spans="1:14" s="105" customFormat="1" x14ac:dyDescent="0.2">
      <c r="A204" s="56"/>
      <c r="B204" s="105" t="s">
        <v>81</v>
      </c>
      <c r="F204" s="330">
        <v>20</v>
      </c>
      <c r="G204" s="330">
        <v>16</v>
      </c>
      <c r="H204" s="331">
        <v>268043.39</v>
      </c>
      <c r="I204" s="331">
        <v>173247.74</v>
      </c>
      <c r="J204" s="334">
        <v>2.1600136466202059E-3</v>
      </c>
      <c r="K204" s="333">
        <v>1.2860976895816062E-3</v>
      </c>
      <c r="L204" s="27"/>
      <c r="M204" s="27"/>
      <c r="N204" s="27"/>
    </row>
    <row r="205" spans="1:14" s="105" customFormat="1" x14ac:dyDescent="0.2">
      <c r="A205" s="56"/>
      <c r="B205" s="105" t="s">
        <v>83</v>
      </c>
      <c r="F205" s="330">
        <v>9</v>
      </c>
      <c r="G205" s="330">
        <v>3</v>
      </c>
      <c r="H205" s="331">
        <v>64536.92</v>
      </c>
      <c r="I205" s="331">
        <v>18092.580000000002</v>
      </c>
      <c r="J205" s="334">
        <v>5.200673962183379E-4</v>
      </c>
      <c r="K205" s="333">
        <v>1.3430954618265367E-4</v>
      </c>
      <c r="L205" s="27"/>
      <c r="M205" s="27"/>
      <c r="N205" s="27"/>
    </row>
    <row r="206" spans="1:14" s="105" customFormat="1" x14ac:dyDescent="0.2">
      <c r="A206" s="56"/>
      <c r="B206" s="105" t="s">
        <v>82</v>
      </c>
      <c r="F206" s="330">
        <v>8</v>
      </c>
      <c r="G206" s="330">
        <v>0</v>
      </c>
      <c r="H206" s="331">
        <v>35085.360000000001</v>
      </c>
      <c r="I206" s="331">
        <v>0</v>
      </c>
      <c r="J206" s="334">
        <v>2.8273353950859483E-4</v>
      </c>
      <c r="K206" s="333">
        <v>0</v>
      </c>
      <c r="L206" s="27"/>
      <c r="M206" s="27"/>
      <c r="N206" s="27"/>
    </row>
    <row r="207" spans="1:14" s="105" customFormat="1" x14ac:dyDescent="0.2">
      <c r="A207" s="56"/>
      <c r="B207" s="105" t="s">
        <v>84</v>
      </c>
      <c r="F207" s="330">
        <v>0</v>
      </c>
      <c r="G207" s="330">
        <v>0</v>
      </c>
      <c r="H207" s="331">
        <v>0</v>
      </c>
      <c r="I207" s="331">
        <v>0</v>
      </c>
      <c r="J207" s="334">
        <v>0</v>
      </c>
      <c r="K207" s="333">
        <v>0</v>
      </c>
      <c r="L207" s="27"/>
      <c r="M207" s="27"/>
      <c r="N207" s="27"/>
    </row>
    <row r="208" spans="1:14" s="105" customFormat="1" x14ac:dyDescent="0.2">
      <c r="A208" s="56"/>
      <c r="B208" s="105" t="s">
        <v>85</v>
      </c>
      <c r="F208" s="330">
        <v>0</v>
      </c>
      <c r="G208" s="330">
        <v>0</v>
      </c>
      <c r="H208" s="331">
        <v>0</v>
      </c>
      <c r="I208" s="331">
        <v>0</v>
      </c>
      <c r="J208" s="334">
        <v>0</v>
      </c>
      <c r="K208" s="333">
        <v>0</v>
      </c>
      <c r="L208" s="27"/>
      <c r="M208" s="27"/>
      <c r="N208" s="27"/>
    </row>
    <row r="209" spans="1:14" s="105" customFormat="1" x14ac:dyDescent="0.2">
      <c r="A209" s="56"/>
      <c r="B209" s="105" t="s">
        <v>172</v>
      </c>
      <c r="F209" s="330">
        <v>0</v>
      </c>
      <c r="G209" s="330">
        <v>0</v>
      </c>
      <c r="H209" s="331">
        <v>0</v>
      </c>
      <c r="I209" s="331">
        <v>0</v>
      </c>
      <c r="J209" s="334">
        <v>0</v>
      </c>
      <c r="K209" s="333">
        <v>0</v>
      </c>
      <c r="L209" s="27"/>
      <c r="M209" s="27"/>
      <c r="N209" s="27"/>
    </row>
    <row r="210" spans="1:14" s="105" customFormat="1" x14ac:dyDescent="0.2">
      <c r="A210" s="56"/>
      <c r="B210" s="105" t="s">
        <v>173</v>
      </c>
      <c r="F210" s="335">
        <v>0</v>
      </c>
      <c r="G210" s="335">
        <v>0</v>
      </c>
      <c r="H210" s="336">
        <v>0</v>
      </c>
      <c r="I210" s="336">
        <v>0</v>
      </c>
      <c r="J210" s="337">
        <v>0</v>
      </c>
      <c r="K210" s="338">
        <v>0</v>
      </c>
      <c r="L210" s="27"/>
      <c r="M210" s="27"/>
      <c r="N210" s="27"/>
    </row>
    <row r="211" spans="1:14" s="105" customFormat="1" x14ac:dyDescent="0.2">
      <c r="A211" s="167"/>
      <c r="B211" s="83" t="s">
        <v>169</v>
      </c>
      <c r="C211" s="168"/>
      <c r="D211" s="168"/>
      <c r="E211" s="230"/>
      <c r="F211" s="339">
        <v>11005</v>
      </c>
      <c r="G211" s="339">
        <v>12023</v>
      </c>
      <c r="H211" s="179">
        <v>124093378.03</v>
      </c>
      <c r="I211" s="179">
        <v>134708071.87000003</v>
      </c>
      <c r="J211" s="340">
        <v>1</v>
      </c>
      <c r="K211" s="341">
        <v>0.99999999999999978</v>
      </c>
      <c r="L211" s="27"/>
      <c r="M211" s="27"/>
      <c r="N211" s="27"/>
    </row>
    <row r="212" spans="1:14" s="76" customFormat="1" x14ac:dyDescent="0.2">
      <c r="A212" s="75" t="s">
        <v>11</v>
      </c>
      <c r="C212" s="90" t="s">
        <v>267</v>
      </c>
      <c r="F212" s="350"/>
      <c r="G212" s="350"/>
      <c r="H212" s="350"/>
      <c r="I212" s="350"/>
      <c r="J212" s="346"/>
      <c r="K212" s="351"/>
      <c r="L212" s="27"/>
      <c r="M212" s="27"/>
      <c r="N212" s="27"/>
    </row>
    <row r="213" spans="1:14" s="76" customFormat="1" ht="13.5" thickBot="1" x14ac:dyDescent="0.25">
      <c r="A213" s="64" t="s">
        <v>12</v>
      </c>
      <c r="B213" s="190"/>
      <c r="C213" s="190"/>
      <c r="D213" s="190"/>
      <c r="E213" s="190"/>
      <c r="F213" s="190"/>
      <c r="G213" s="190"/>
      <c r="H213" s="190"/>
      <c r="I213" s="190"/>
      <c r="J213" s="344"/>
      <c r="K213" s="345"/>
      <c r="L213" s="27"/>
      <c r="M213" s="27"/>
      <c r="N213" s="27"/>
    </row>
    <row r="214" spans="1:14" s="105" customFormat="1" ht="13.5" thickBot="1" x14ac:dyDescent="0.25">
      <c r="L214" s="27"/>
      <c r="M214" s="27"/>
    </row>
    <row r="215" spans="1:14" s="105" customFormat="1" ht="15.75" x14ac:dyDescent="0.25">
      <c r="A215" s="68" t="s">
        <v>37</v>
      </c>
      <c r="B215" s="137"/>
      <c r="C215" s="137"/>
      <c r="D215" s="137"/>
      <c r="E215" s="137"/>
      <c r="F215" s="137"/>
      <c r="G215" s="137"/>
      <c r="H215" s="137"/>
      <c r="I215" s="137"/>
      <c r="J215" s="137"/>
      <c r="K215" s="138"/>
    </row>
    <row r="216" spans="1:14" s="105" customFormat="1" ht="7.5" customHeight="1" x14ac:dyDescent="0.2">
      <c r="A216" s="56"/>
      <c r="K216" s="139"/>
    </row>
    <row r="217" spans="1:14" s="105" customFormat="1" x14ac:dyDescent="0.2">
      <c r="A217" s="140"/>
      <c r="B217" s="352"/>
      <c r="C217" s="352"/>
      <c r="D217" s="352"/>
      <c r="E217" s="352"/>
      <c r="F217" s="323" t="s">
        <v>31</v>
      </c>
      <c r="G217" s="324"/>
      <c r="H217" s="323" t="s">
        <v>14</v>
      </c>
      <c r="I217" s="324"/>
      <c r="J217" s="323" t="s">
        <v>34</v>
      </c>
      <c r="K217" s="325"/>
    </row>
    <row r="218" spans="1:14" s="105" customFormat="1" x14ac:dyDescent="0.2">
      <c r="A218" s="140"/>
      <c r="B218" s="352"/>
      <c r="C218" s="352"/>
      <c r="D218" s="352"/>
      <c r="E218" s="352"/>
      <c r="F218" s="326" t="s">
        <v>32</v>
      </c>
      <c r="G218" s="326" t="s">
        <v>33</v>
      </c>
      <c r="H218" s="326" t="s">
        <v>32</v>
      </c>
      <c r="I218" s="353" t="s">
        <v>33</v>
      </c>
      <c r="J218" s="326" t="s">
        <v>32</v>
      </c>
      <c r="K218" s="329" t="s">
        <v>33</v>
      </c>
    </row>
    <row r="219" spans="1:14" s="105" customFormat="1" x14ac:dyDescent="0.2">
      <c r="A219" s="56"/>
      <c r="B219" s="105" t="s">
        <v>87</v>
      </c>
      <c r="F219" s="330">
        <v>262</v>
      </c>
      <c r="G219" s="330">
        <v>278</v>
      </c>
      <c r="H219" s="331">
        <v>1493068.1</v>
      </c>
      <c r="I219" s="331">
        <v>1541000.87</v>
      </c>
      <c r="J219" s="332">
        <v>8.9499161784768015E-3</v>
      </c>
      <c r="K219" s="354">
        <v>8.7386841578140449E-3</v>
      </c>
    </row>
    <row r="220" spans="1:14" s="105" customFormat="1" x14ac:dyDescent="0.2">
      <c r="A220" s="56"/>
      <c r="B220" s="105" t="s">
        <v>86</v>
      </c>
      <c r="F220" s="330">
        <v>13454</v>
      </c>
      <c r="G220" s="330">
        <v>14808</v>
      </c>
      <c r="H220" s="331">
        <v>158900976.84</v>
      </c>
      <c r="I220" s="331">
        <v>168080500.11000001</v>
      </c>
      <c r="J220" s="334">
        <v>0.95250204822947027</v>
      </c>
      <c r="K220" s="347">
        <v>0.95314832855916487</v>
      </c>
    </row>
    <row r="221" spans="1:14" s="105" customFormat="1" x14ac:dyDescent="0.2">
      <c r="A221" s="56"/>
      <c r="B221" s="105" t="s">
        <v>88</v>
      </c>
      <c r="F221" s="330">
        <v>143</v>
      </c>
      <c r="G221" s="330">
        <v>152</v>
      </c>
      <c r="H221" s="331">
        <v>1789005.16</v>
      </c>
      <c r="I221" s="331">
        <v>1833996.67</v>
      </c>
      <c r="J221" s="334">
        <v>1.0723855278176847E-2</v>
      </c>
      <c r="K221" s="347">
        <v>1.0400200257909466E-2</v>
      </c>
    </row>
    <row r="222" spans="1:14" s="105" customFormat="1" x14ac:dyDescent="0.2">
      <c r="A222" s="56"/>
      <c r="B222" s="105" t="s">
        <v>346</v>
      </c>
      <c r="F222" s="330">
        <v>54</v>
      </c>
      <c r="G222" s="330">
        <v>55</v>
      </c>
      <c r="H222" s="331">
        <v>586621.74</v>
      </c>
      <c r="I222" s="331">
        <v>576247.39</v>
      </c>
      <c r="J222" s="334">
        <v>3.5163937944104567E-3</v>
      </c>
      <c r="K222" s="347">
        <v>3.2677748831995736E-3</v>
      </c>
    </row>
    <row r="223" spans="1:14" s="105" customFormat="1" x14ac:dyDescent="0.2">
      <c r="A223" s="56"/>
      <c r="B223" s="105" t="s">
        <v>53</v>
      </c>
      <c r="F223" s="330">
        <v>321</v>
      </c>
      <c r="G223" s="330">
        <v>348</v>
      </c>
      <c r="H223" s="331">
        <v>3861157.96</v>
      </c>
      <c r="I223" s="331">
        <v>4123116.59</v>
      </c>
      <c r="J223" s="334">
        <v>2.3144985880991283E-2</v>
      </c>
      <c r="K223" s="347">
        <v>2.3381306478985481E-2</v>
      </c>
    </row>
    <row r="224" spans="1:14" s="105" customFormat="1" x14ac:dyDescent="0.2">
      <c r="A224" s="56"/>
      <c r="B224" s="105" t="s">
        <v>347</v>
      </c>
      <c r="F224" s="330">
        <v>23</v>
      </c>
      <c r="G224" s="330">
        <v>23</v>
      </c>
      <c r="H224" s="331">
        <v>193984</v>
      </c>
      <c r="I224" s="331">
        <v>187576.45</v>
      </c>
      <c r="J224" s="334">
        <v>1.1628006384743225E-3</v>
      </c>
      <c r="K224" s="347">
        <v>1.0637056629267175E-3</v>
      </c>
    </row>
    <row r="225" spans="1:11" s="105" customFormat="1" x14ac:dyDescent="0.2">
      <c r="A225" s="56"/>
      <c r="B225" s="105" t="s">
        <v>89</v>
      </c>
      <c r="F225" s="335">
        <v>0</v>
      </c>
      <c r="G225" s="335">
        <v>0</v>
      </c>
      <c r="H225" s="336">
        <v>0</v>
      </c>
      <c r="I225" s="336">
        <v>0</v>
      </c>
      <c r="J225" s="337">
        <v>0</v>
      </c>
      <c r="K225" s="348">
        <v>0</v>
      </c>
    </row>
    <row r="226" spans="1:11" s="105" customFormat="1" x14ac:dyDescent="0.2">
      <c r="A226" s="167"/>
      <c r="B226" s="83" t="s">
        <v>48</v>
      </c>
      <c r="C226" s="168"/>
      <c r="D226" s="168"/>
      <c r="E226" s="168"/>
      <c r="F226" s="339">
        <v>14257</v>
      </c>
      <c r="G226" s="339">
        <v>15664</v>
      </c>
      <c r="H226" s="179">
        <v>166824813.80000001</v>
      </c>
      <c r="I226" s="179">
        <v>176342438.07999998</v>
      </c>
      <c r="J226" s="340">
        <v>1</v>
      </c>
      <c r="K226" s="341">
        <v>1.0000000000000002</v>
      </c>
    </row>
    <row r="227" spans="1:11" s="105" customFormat="1" x14ac:dyDescent="0.2">
      <c r="A227" s="184" t="s">
        <v>11</v>
      </c>
      <c r="B227" s="185"/>
      <c r="C227" s="188" t="s">
        <v>362</v>
      </c>
      <c r="D227" s="185"/>
      <c r="E227" s="185"/>
      <c r="F227" s="185"/>
      <c r="G227" s="185"/>
      <c r="H227" s="185"/>
      <c r="I227" s="185"/>
      <c r="J227" s="185"/>
      <c r="K227" s="189"/>
    </row>
    <row r="228" spans="1:11" s="105" customFormat="1" ht="13.5" thickBot="1" x14ac:dyDescent="0.25">
      <c r="A228" s="64" t="s">
        <v>12</v>
      </c>
      <c r="B228" s="190"/>
      <c r="C228" s="190"/>
      <c r="D228" s="190"/>
      <c r="E228" s="190"/>
      <c r="F228" s="190"/>
      <c r="G228" s="190"/>
      <c r="H228" s="190"/>
      <c r="I228" s="190"/>
      <c r="J228" s="190"/>
      <c r="K228" s="191"/>
    </row>
    <row r="229" spans="1:11" s="105" customFormat="1" ht="13.5" thickBot="1" x14ac:dyDescent="0.25"/>
    <row r="230" spans="1:11" s="105" customFormat="1" ht="15.75" x14ac:dyDescent="0.25">
      <c r="A230" s="68" t="s">
        <v>217</v>
      </c>
      <c r="B230" s="137"/>
      <c r="C230" s="137"/>
      <c r="D230" s="137"/>
      <c r="E230" s="137"/>
      <c r="F230" s="137"/>
      <c r="G230" s="137"/>
      <c r="H230" s="137"/>
      <c r="I230" s="137"/>
      <c r="J230" s="137"/>
      <c r="K230" s="138"/>
    </row>
    <row r="231" spans="1:11" s="105" customFormat="1" ht="7.5" customHeight="1" x14ac:dyDescent="0.2">
      <c r="A231" s="56"/>
      <c r="K231" s="139"/>
    </row>
    <row r="232" spans="1:11" s="105" customFormat="1" x14ac:dyDescent="0.2">
      <c r="A232" s="197"/>
      <c r="B232" s="198"/>
      <c r="C232" s="198"/>
      <c r="D232" s="198"/>
      <c r="E232" s="259"/>
      <c r="F232" s="323" t="s">
        <v>31</v>
      </c>
      <c r="G232" s="324"/>
      <c r="H232" s="323" t="s">
        <v>36</v>
      </c>
      <c r="I232" s="324"/>
      <c r="J232" s="323" t="s">
        <v>34</v>
      </c>
      <c r="K232" s="325"/>
    </row>
    <row r="233" spans="1:11" s="105" customFormat="1" x14ac:dyDescent="0.2">
      <c r="A233" s="140" t="s">
        <v>218</v>
      </c>
      <c r="B233" s="352"/>
      <c r="C233" s="352"/>
      <c r="D233" s="352"/>
      <c r="E233" s="355"/>
      <c r="F233" s="326" t="s">
        <v>32</v>
      </c>
      <c r="G233" s="326" t="s">
        <v>33</v>
      </c>
      <c r="H233" s="326" t="s">
        <v>32</v>
      </c>
      <c r="I233" s="353" t="s">
        <v>33</v>
      </c>
      <c r="J233" s="326" t="s">
        <v>32</v>
      </c>
      <c r="K233" s="329" t="s">
        <v>33</v>
      </c>
    </row>
    <row r="234" spans="1:11" s="105" customFormat="1" x14ac:dyDescent="0.2">
      <c r="A234" s="56"/>
      <c r="B234" s="356">
        <v>3.9899999999999998E-2</v>
      </c>
      <c r="E234" s="218"/>
      <c r="F234" s="330">
        <v>6</v>
      </c>
      <c r="G234" s="330">
        <v>836</v>
      </c>
      <c r="H234" s="331">
        <v>37999.86</v>
      </c>
      <c r="I234" s="357">
        <v>7487497.9699999997</v>
      </c>
      <c r="J234" s="334">
        <v>2.2778302060961152E-4</v>
      </c>
      <c r="K234" s="333">
        <v>4.2459988936997685E-2</v>
      </c>
    </row>
    <row r="235" spans="1:11" s="105" customFormat="1" x14ac:dyDescent="0.2">
      <c r="A235" s="56"/>
      <c r="B235" s="356">
        <v>4.7899999999999998E-2</v>
      </c>
      <c r="E235" s="218"/>
      <c r="F235" s="330">
        <v>1385</v>
      </c>
      <c r="G235" s="330">
        <v>1364</v>
      </c>
      <c r="H235" s="331">
        <v>18586210.739999998</v>
      </c>
      <c r="I235" s="357">
        <v>17903697.91</v>
      </c>
      <c r="J235" s="334">
        <v>0.11141154793843984</v>
      </c>
      <c r="K235" s="333">
        <v>0.10152801619924159</v>
      </c>
    </row>
    <row r="236" spans="1:11" s="105" customFormat="1" x14ac:dyDescent="0.2">
      <c r="A236" s="56"/>
      <c r="B236" s="356">
        <v>4.8000000000000001E-2</v>
      </c>
      <c r="E236" s="218"/>
      <c r="F236" s="330">
        <v>686</v>
      </c>
      <c r="G236" s="330">
        <v>670</v>
      </c>
      <c r="H236" s="331">
        <v>7092144.4800000004</v>
      </c>
      <c r="I236" s="357">
        <v>6824631.5899999999</v>
      </c>
      <c r="J236" s="334">
        <v>4.2512527473895501E-2</v>
      </c>
      <c r="K236" s="333">
        <v>3.8701016410490584E-2</v>
      </c>
    </row>
    <row r="237" spans="1:11" s="105" customFormat="1" x14ac:dyDescent="0.2">
      <c r="A237" s="56"/>
      <c r="B237" s="356">
        <v>5.0999999999999997E-2</v>
      </c>
      <c r="E237" s="218"/>
      <c r="F237" s="330">
        <v>0</v>
      </c>
      <c r="G237" s="330">
        <v>288</v>
      </c>
      <c r="H237" s="331">
        <v>0</v>
      </c>
      <c r="I237" s="357">
        <v>2479513.7000000002</v>
      </c>
      <c r="J237" s="334">
        <v>0</v>
      </c>
      <c r="K237" s="333">
        <v>1.4060788355864383E-2</v>
      </c>
    </row>
    <row r="238" spans="1:11" s="105" customFormat="1" x14ac:dyDescent="0.2">
      <c r="A238" s="56"/>
      <c r="B238" s="356">
        <v>5.3999999999999999E-2</v>
      </c>
      <c r="E238" s="218"/>
      <c r="F238" s="330">
        <v>683</v>
      </c>
      <c r="G238" s="330">
        <v>669</v>
      </c>
      <c r="H238" s="331">
        <v>7995568.4500000002</v>
      </c>
      <c r="I238" s="357">
        <v>7710358.5300000003</v>
      </c>
      <c r="J238" s="334">
        <v>4.7927932709012869E-2</v>
      </c>
      <c r="K238" s="333">
        <v>4.3723783191100582E-2</v>
      </c>
    </row>
    <row r="239" spans="1:11" s="105" customFormat="1" x14ac:dyDescent="0.2">
      <c r="A239" s="56"/>
      <c r="B239" s="356">
        <v>5.6000000000000001E-2</v>
      </c>
      <c r="E239" s="218"/>
      <c r="F239" s="330">
        <v>186</v>
      </c>
      <c r="G239" s="330">
        <v>174</v>
      </c>
      <c r="H239" s="331">
        <v>1338606.3799999999</v>
      </c>
      <c r="I239" s="357">
        <v>1237046.6299999999</v>
      </c>
      <c r="J239" s="334">
        <v>8.0240244212399052E-3</v>
      </c>
      <c r="K239" s="333">
        <v>7.0150251038198636E-3</v>
      </c>
    </row>
    <row r="240" spans="1:11" s="105" customFormat="1" x14ac:dyDescent="0.2">
      <c r="A240" s="56"/>
      <c r="B240" s="356">
        <v>5.8000000000000003E-2</v>
      </c>
      <c r="E240" s="218"/>
      <c r="F240" s="330">
        <v>812</v>
      </c>
      <c r="G240" s="330">
        <v>789</v>
      </c>
      <c r="H240" s="331">
        <v>8454357.2100000009</v>
      </c>
      <c r="I240" s="357">
        <v>8063487.7699999996</v>
      </c>
      <c r="J240" s="334">
        <v>5.0678055724585509E-2</v>
      </c>
      <c r="K240" s="333">
        <v>4.572630308276613E-2</v>
      </c>
    </row>
    <row r="241" spans="1:11" s="105" customFormat="1" x14ac:dyDescent="0.2">
      <c r="A241" s="56"/>
      <c r="B241" s="356">
        <v>5.8900000000000001E-2</v>
      </c>
      <c r="E241" s="218"/>
      <c r="F241" s="330">
        <v>647</v>
      </c>
      <c r="G241" s="330">
        <v>645</v>
      </c>
      <c r="H241" s="331">
        <v>8399142.8900000006</v>
      </c>
      <c r="I241" s="357">
        <v>8301012.5800000001</v>
      </c>
      <c r="J241" s="334">
        <v>5.03470838580969E-2</v>
      </c>
      <c r="K241" s="333">
        <v>4.7073255141420578E-2</v>
      </c>
    </row>
    <row r="242" spans="1:11" s="105" customFormat="1" x14ac:dyDescent="0.2">
      <c r="A242" s="56"/>
      <c r="B242" s="356">
        <v>5.8999999999999997E-2</v>
      </c>
      <c r="E242" s="218"/>
      <c r="F242" s="330">
        <v>1191</v>
      </c>
      <c r="G242" s="330">
        <v>1159</v>
      </c>
      <c r="H242" s="331">
        <v>13497564.449999999</v>
      </c>
      <c r="I242" s="357">
        <v>12996483.41</v>
      </c>
      <c r="J242" s="334">
        <v>8.0908613907890961E-2</v>
      </c>
      <c r="K242" s="333">
        <v>7.3700259288146955E-2</v>
      </c>
    </row>
    <row r="243" spans="1:11" s="105" customFormat="1" x14ac:dyDescent="0.2">
      <c r="A243" s="56"/>
      <c r="B243" s="356">
        <v>0.06</v>
      </c>
      <c r="E243" s="218"/>
      <c r="F243" s="330">
        <v>306</v>
      </c>
      <c r="G243" s="330">
        <v>293</v>
      </c>
      <c r="H243" s="331">
        <v>2766744.12</v>
      </c>
      <c r="I243" s="357">
        <v>2606487.19</v>
      </c>
      <c r="J243" s="334">
        <v>1.6584727757088618E-2</v>
      </c>
      <c r="K243" s="333">
        <v>1.4780827680388164E-2</v>
      </c>
    </row>
    <row r="244" spans="1:11" s="105" customFormat="1" x14ac:dyDescent="0.2">
      <c r="A244" s="56"/>
      <c r="B244" s="356">
        <v>6.2E-2</v>
      </c>
      <c r="E244" s="218"/>
      <c r="F244" s="330">
        <v>850</v>
      </c>
      <c r="G244" s="330">
        <v>834</v>
      </c>
      <c r="H244" s="331">
        <v>9939168.3599999994</v>
      </c>
      <c r="I244" s="357">
        <v>9559444.6099999994</v>
      </c>
      <c r="J244" s="334">
        <v>5.957847716776532E-2</v>
      </c>
      <c r="K244" s="333">
        <v>5.4209552244385069E-2</v>
      </c>
    </row>
    <row r="245" spans="1:11" s="105" customFormat="1" x14ac:dyDescent="0.2">
      <c r="A245" s="56"/>
      <c r="B245" s="356">
        <v>6.3E-2</v>
      </c>
      <c r="E245" s="218"/>
      <c r="F245" s="330">
        <v>1107</v>
      </c>
      <c r="G245" s="330">
        <v>1699</v>
      </c>
      <c r="H245" s="331">
        <v>13900491.49</v>
      </c>
      <c r="I245" s="357">
        <v>18812532.100000001</v>
      </c>
      <c r="J245" s="334">
        <v>8.3323884339321239E-2</v>
      </c>
      <c r="K245" s="333">
        <v>0.10668181921963364</v>
      </c>
    </row>
    <row r="246" spans="1:11" s="105" customFormat="1" x14ac:dyDescent="0.2">
      <c r="A246" s="56"/>
      <c r="B246" s="356">
        <v>6.6000000000000003E-2</v>
      </c>
      <c r="E246" s="218"/>
      <c r="F246" s="330">
        <v>181</v>
      </c>
      <c r="G246" s="330">
        <v>171</v>
      </c>
      <c r="H246" s="331">
        <v>1067625.3500000001</v>
      </c>
      <c r="I246" s="357">
        <v>985271.52</v>
      </c>
      <c r="J246" s="334">
        <v>6.3996795541455612E-3</v>
      </c>
      <c r="K246" s="333">
        <v>5.5872626619408476E-3</v>
      </c>
    </row>
    <row r="247" spans="1:11" s="105" customFormat="1" x14ac:dyDescent="0.2">
      <c r="A247" s="56"/>
      <c r="B247" s="356">
        <v>6.6500000000000004E-2</v>
      </c>
      <c r="E247" s="218"/>
      <c r="F247" s="330">
        <v>571</v>
      </c>
      <c r="G247" s="330">
        <v>559</v>
      </c>
      <c r="H247" s="331">
        <v>7090621.9100000001</v>
      </c>
      <c r="I247" s="357">
        <v>6818942.2599999998</v>
      </c>
      <c r="J247" s="334">
        <v>4.250340071412087E-2</v>
      </c>
      <c r="K247" s="333">
        <v>3.8668753444967674E-2</v>
      </c>
    </row>
    <row r="248" spans="1:11" s="105" customFormat="1" x14ac:dyDescent="0.2">
      <c r="A248" s="56"/>
      <c r="B248" s="356">
        <v>6.7000000000000004E-2</v>
      </c>
      <c r="E248" s="218"/>
      <c r="F248" s="330">
        <v>41</v>
      </c>
      <c r="G248" s="330">
        <v>41</v>
      </c>
      <c r="H248" s="331">
        <v>621508.24</v>
      </c>
      <c r="I248" s="357">
        <v>650096.85</v>
      </c>
      <c r="J248" s="334">
        <v>3.7255143634993227E-3</v>
      </c>
      <c r="K248" s="333">
        <v>3.6865592711442224E-3</v>
      </c>
    </row>
    <row r="249" spans="1:11" s="105" customFormat="1" x14ac:dyDescent="0.2">
      <c r="A249" s="56"/>
      <c r="B249" s="356">
        <v>6.9000000000000006E-2</v>
      </c>
      <c r="E249" s="218"/>
      <c r="F249" s="330">
        <v>1935</v>
      </c>
      <c r="G249" s="330">
        <v>1908</v>
      </c>
      <c r="H249" s="331">
        <v>23612318.309999999</v>
      </c>
      <c r="I249" s="357">
        <v>23130865.350000001</v>
      </c>
      <c r="J249" s="334">
        <v>0.14153960536295232</v>
      </c>
      <c r="K249" s="333">
        <v>0.13117015734752621</v>
      </c>
    </row>
    <row r="250" spans="1:11" s="105" customFormat="1" x14ac:dyDescent="0.2">
      <c r="A250" s="56"/>
      <c r="B250" s="356">
        <v>6.9500000000000006E-2</v>
      </c>
      <c r="E250" s="218"/>
      <c r="F250" s="330">
        <v>43</v>
      </c>
      <c r="G250" s="330">
        <v>43</v>
      </c>
      <c r="H250" s="331">
        <v>510822.75</v>
      </c>
      <c r="I250" s="357">
        <v>504258.46</v>
      </c>
      <c r="J250" s="334">
        <v>3.0620309914591378E-3</v>
      </c>
      <c r="K250" s="333">
        <v>2.8595411603146641E-3</v>
      </c>
    </row>
    <row r="251" spans="1:11" s="105" customFormat="1" x14ac:dyDescent="0.2">
      <c r="A251" s="56"/>
      <c r="B251" s="356">
        <v>7.0000000000000007E-2</v>
      </c>
      <c r="E251" s="218"/>
      <c r="F251" s="330">
        <v>261</v>
      </c>
      <c r="G251" s="330">
        <v>252</v>
      </c>
      <c r="H251" s="331">
        <v>1906226.25</v>
      </c>
      <c r="I251" s="357">
        <v>1810320.54</v>
      </c>
      <c r="J251" s="334">
        <v>1.1426515076380083E-2</v>
      </c>
      <c r="K251" s="333">
        <v>1.0265938022126726E-2</v>
      </c>
    </row>
    <row r="252" spans="1:11" s="105" customFormat="1" x14ac:dyDescent="0.2">
      <c r="A252" s="56"/>
      <c r="B252" s="356">
        <v>7.0999999999999994E-2</v>
      </c>
      <c r="E252" s="218"/>
      <c r="F252" s="330">
        <v>1394</v>
      </c>
      <c r="G252" s="330">
        <v>1353</v>
      </c>
      <c r="H252" s="331">
        <v>17348011.329999998</v>
      </c>
      <c r="I252" s="357">
        <v>16664991.640000001</v>
      </c>
      <c r="J252" s="334">
        <v>0.10398939423243043</v>
      </c>
      <c r="K252" s="333">
        <v>9.4503579634300588E-2</v>
      </c>
    </row>
    <row r="253" spans="1:11" s="105" customFormat="1" x14ac:dyDescent="0.2">
      <c r="A253" s="56"/>
      <c r="B253" s="356">
        <v>7.4499999999999997E-2</v>
      </c>
      <c r="E253" s="218"/>
      <c r="F253" s="330">
        <v>53</v>
      </c>
      <c r="G253" s="330">
        <v>47</v>
      </c>
      <c r="H253" s="331">
        <v>620287.79</v>
      </c>
      <c r="I253" s="357">
        <v>530697.23</v>
      </c>
      <c r="J253" s="334">
        <v>3.7181986052964508E-3</v>
      </c>
      <c r="K253" s="333">
        <v>3.0094697327437562E-3</v>
      </c>
    </row>
    <row r="254" spans="1:11" s="105" customFormat="1" x14ac:dyDescent="0.2">
      <c r="A254" s="56"/>
      <c r="B254" s="356">
        <v>7.5499999999999998E-2</v>
      </c>
      <c r="E254" s="218"/>
      <c r="F254" s="330">
        <v>1399</v>
      </c>
      <c r="G254" s="330">
        <v>1368</v>
      </c>
      <c r="H254" s="331">
        <v>17705406.489999998</v>
      </c>
      <c r="I254" s="357">
        <v>17168246.52</v>
      </c>
      <c r="J254" s="334">
        <v>0.106131732364625</v>
      </c>
      <c r="K254" s="333">
        <v>9.7357429708505014E-2</v>
      </c>
    </row>
    <row r="255" spans="1:11" s="105" customFormat="1" x14ac:dyDescent="0.2">
      <c r="A255" s="56"/>
      <c r="B255" s="356">
        <v>7.9000000000000001E-2</v>
      </c>
      <c r="E255" s="218"/>
      <c r="F255" s="335">
        <v>520</v>
      </c>
      <c r="G255" s="335">
        <v>502</v>
      </c>
      <c r="H255" s="336">
        <v>4333986.95</v>
      </c>
      <c r="I255" s="336">
        <v>4096553.72</v>
      </c>
      <c r="J255" s="337">
        <v>2.5979270417144627E-2</v>
      </c>
      <c r="K255" s="337">
        <v>2.3230674162174995E-2</v>
      </c>
    </row>
    <row r="256" spans="1:11" s="105" customFormat="1" x14ac:dyDescent="0.2">
      <c r="A256" s="167"/>
      <c r="B256" s="83" t="s">
        <v>19</v>
      </c>
      <c r="C256" s="168"/>
      <c r="D256" s="168"/>
      <c r="E256" s="168"/>
      <c r="F256" s="339">
        <v>14257</v>
      </c>
      <c r="G256" s="339">
        <v>15664</v>
      </c>
      <c r="H256" s="179">
        <v>166824813.79999998</v>
      </c>
      <c r="I256" s="179">
        <v>176342438.08000001</v>
      </c>
      <c r="J256" s="340">
        <v>1</v>
      </c>
      <c r="K256" s="340">
        <v>0.99999999999999989</v>
      </c>
    </row>
    <row r="257" spans="1:11" s="105" customFormat="1" x14ac:dyDescent="0.2">
      <c r="A257" s="75" t="s">
        <v>11</v>
      </c>
      <c r="B257" s="76"/>
      <c r="C257" s="76"/>
      <c r="D257" s="76"/>
      <c r="E257" s="76"/>
      <c r="K257" s="139"/>
    </row>
    <row r="258" spans="1:11" s="105" customFormat="1" ht="13.5" thickBot="1" x14ac:dyDescent="0.25">
      <c r="A258" s="64" t="s">
        <v>12</v>
      </c>
      <c r="B258" s="190"/>
      <c r="C258" s="190"/>
      <c r="D258" s="190"/>
      <c r="E258" s="190"/>
      <c r="F258" s="250"/>
      <c r="G258" s="250"/>
      <c r="H258" s="250"/>
      <c r="I258" s="250"/>
      <c r="J258" s="250"/>
      <c r="K258" s="358"/>
    </row>
    <row r="259" spans="1:11" s="105" customFormat="1" ht="13.5" thickBot="1" x14ac:dyDescent="0.25"/>
    <row r="260" spans="1:11" s="105" customFormat="1" ht="15.75" x14ac:dyDescent="0.25">
      <c r="A260" s="68" t="s">
        <v>73</v>
      </c>
      <c r="B260" s="137"/>
      <c r="C260" s="137"/>
      <c r="D260" s="137"/>
      <c r="E260" s="137"/>
      <c r="F260" s="137"/>
      <c r="G260" s="137"/>
      <c r="H260" s="137"/>
      <c r="I260" s="137"/>
      <c r="J260" s="137"/>
      <c r="K260" s="138"/>
    </row>
    <row r="261" spans="1:11" s="105" customFormat="1" x14ac:dyDescent="0.2">
      <c r="A261" s="56"/>
      <c r="K261" s="139"/>
    </row>
    <row r="262" spans="1:11" s="105" customFormat="1" x14ac:dyDescent="0.2">
      <c r="A262" s="140"/>
      <c r="B262" s="352"/>
      <c r="C262" s="352"/>
      <c r="D262" s="352"/>
      <c r="E262" s="352"/>
      <c r="F262" s="323" t="s">
        <v>31</v>
      </c>
      <c r="G262" s="324"/>
      <c r="H262" s="323" t="s">
        <v>36</v>
      </c>
      <c r="I262" s="324"/>
      <c r="J262" s="323" t="s">
        <v>34</v>
      </c>
      <c r="K262" s="325"/>
    </row>
    <row r="263" spans="1:11" s="105" customFormat="1" x14ac:dyDescent="0.2">
      <c r="A263" s="140"/>
      <c r="B263" s="352"/>
      <c r="C263" s="352"/>
      <c r="D263" s="352"/>
      <c r="E263" s="352"/>
      <c r="F263" s="326" t="s">
        <v>32</v>
      </c>
      <c r="G263" s="326" t="s">
        <v>33</v>
      </c>
      <c r="H263" s="326" t="s">
        <v>32</v>
      </c>
      <c r="I263" s="353" t="s">
        <v>33</v>
      </c>
      <c r="J263" s="326" t="s">
        <v>32</v>
      </c>
      <c r="K263" s="329" t="s">
        <v>33</v>
      </c>
    </row>
    <row r="264" spans="1:11" s="105" customFormat="1" x14ac:dyDescent="0.2">
      <c r="A264" s="56"/>
      <c r="B264" s="105" t="s">
        <v>74</v>
      </c>
      <c r="F264" s="330">
        <v>0</v>
      </c>
      <c r="G264" s="330">
        <v>0</v>
      </c>
      <c r="H264" s="331">
        <v>0</v>
      </c>
      <c r="I264" s="331">
        <v>0</v>
      </c>
      <c r="J264" s="332">
        <v>0</v>
      </c>
      <c r="K264" s="354">
        <v>0</v>
      </c>
    </row>
    <row r="265" spans="1:11" s="105" customFormat="1" x14ac:dyDescent="0.2">
      <c r="A265" s="56"/>
      <c r="B265" s="105" t="s">
        <v>177</v>
      </c>
      <c r="F265" s="330">
        <v>1190</v>
      </c>
      <c r="G265" s="330">
        <v>1308</v>
      </c>
      <c r="H265" s="331">
        <v>13887131.239999998</v>
      </c>
      <c r="I265" s="331">
        <v>14852906.140000001</v>
      </c>
      <c r="J265" s="334">
        <v>8.3243798831082516E-2</v>
      </c>
      <c r="K265" s="347">
        <v>8.4227632904007976E-2</v>
      </c>
    </row>
    <row r="266" spans="1:11" s="105" customFormat="1" x14ac:dyDescent="0.2">
      <c r="A266" s="56"/>
      <c r="B266" s="105" t="s">
        <v>178</v>
      </c>
      <c r="F266" s="330">
        <v>4304</v>
      </c>
      <c r="G266" s="330">
        <v>4663</v>
      </c>
      <c r="H266" s="331">
        <v>51708240.759999998</v>
      </c>
      <c r="I266" s="331">
        <v>54176034.590000004</v>
      </c>
      <c r="J266" s="334">
        <v>0.30995533327548658</v>
      </c>
      <c r="K266" s="347">
        <v>0.30722062811347967</v>
      </c>
    </row>
    <row r="267" spans="1:11" s="105" customFormat="1" x14ac:dyDescent="0.2">
      <c r="A267" s="56"/>
      <c r="B267" s="105" t="s">
        <v>179</v>
      </c>
      <c r="F267" s="330">
        <v>6361</v>
      </c>
      <c r="G267" s="330">
        <v>7007</v>
      </c>
      <c r="H267" s="331">
        <v>73265992.5</v>
      </c>
      <c r="I267" s="331">
        <v>77689776.99000001</v>
      </c>
      <c r="J267" s="334">
        <v>0.43917922538691301</v>
      </c>
      <c r="K267" s="347">
        <v>0.44056199877850749</v>
      </c>
    </row>
    <row r="268" spans="1:11" s="105" customFormat="1" x14ac:dyDescent="0.2">
      <c r="A268" s="56"/>
      <c r="B268" s="105" t="s">
        <v>75</v>
      </c>
      <c r="F268" s="335">
        <v>2402</v>
      </c>
      <c r="G268" s="335">
        <v>2686</v>
      </c>
      <c r="H268" s="336">
        <v>27963449.299999997</v>
      </c>
      <c r="I268" s="336">
        <v>29623720.360000003</v>
      </c>
      <c r="J268" s="337">
        <v>0.16762164250651779</v>
      </c>
      <c r="K268" s="348">
        <v>0.16798974020400476</v>
      </c>
    </row>
    <row r="269" spans="1:11" s="105" customFormat="1" x14ac:dyDescent="0.2">
      <c r="A269" s="167"/>
      <c r="B269" s="83" t="s">
        <v>54</v>
      </c>
      <c r="C269" s="168"/>
      <c r="D269" s="168"/>
      <c r="E269" s="168"/>
      <c r="F269" s="339">
        <v>14257</v>
      </c>
      <c r="G269" s="339">
        <v>15664</v>
      </c>
      <c r="H269" s="179">
        <v>166824813.80000001</v>
      </c>
      <c r="I269" s="179">
        <v>176342438.08000004</v>
      </c>
      <c r="J269" s="340">
        <v>0.99999999999999989</v>
      </c>
      <c r="K269" s="341">
        <v>0.99999999999999978</v>
      </c>
    </row>
    <row r="270" spans="1:11" s="105" customFormat="1" x14ac:dyDescent="0.2">
      <c r="A270" s="75" t="s">
        <v>11</v>
      </c>
      <c r="B270" s="76"/>
      <c r="C270" s="76"/>
      <c r="D270" s="76"/>
      <c r="E270" s="76"/>
      <c r="K270" s="139"/>
    </row>
    <row r="271" spans="1:11" s="105" customFormat="1" ht="13.5" thickBot="1" x14ac:dyDescent="0.25">
      <c r="A271" s="64" t="s">
        <v>12</v>
      </c>
      <c r="B271" s="190"/>
      <c r="C271" s="190"/>
      <c r="D271" s="190"/>
      <c r="E271" s="190"/>
      <c r="F271" s="250"/>
      <c r="G271" s="250"/>
      <c r="H271" s="250"/>
      <c r="I271" s="250"/>
      <c r="J271" s="250"/>
      <c r="K271" s="358"/>
    </row>
  </sheetData>
  <mergeCells count="30">
    <mergeCell ref="F262:G262"/>
    <mergeCell ref="H262:I262"/>
    <mergeCell ref="J262:K262"/>
    <mergeCell ref="J198:K198"/>
    <mergeCell ref="J217:K217"/>
    <mergeCell ref="H198:I198"/>
    <mergeCell ref="F198:G198"/>
    <mergeCell ref="J232:K232"/>
    <mergeCell ref="F232:G232"/>
    <mergeCell ref="H232:I232"/>
    <mergeCell ref="F217:G217"/>
    <mergeCell ref="H217:I217"/>
    <mergeCell ref="B7:C7"/>
    <mergeCell ref="B9:C9"/>
    <mergeCell ref="B4:C4"/>
    <mergeCell ref="B5:C5"/>
    <mergeCell ref="B6:C6"/>
    <mergeCell ref="F185:G185"/>
    <mergeCell ref="H185:I185"/>
    <mergeCell ref="J185:K185"/>
    <mergeCell ref="L5:M7"/>
    <mergeCell ref="D7:G7"/>
    <mergeCell ref="D5:G5"/>
    <mergeCell ref="D6:G6"/>
    <mergeCell ref="H169:I169"/>
    <mergeCell ref="D9:G9"/>
    <mergeCell ref="I4:J6"/>
    <mergeCell ref="J169:K169"/>
    <mergeCell ref="D4:G4"/>
    <mergeCell ref="F169:G169"/>
  </mergeCells>
  <phoneticPr fontId="4" type="noConversion"/>
  <hyperlinks>
    <hyperlink ref="D8" r:id="rId1" xr:uid="{00000000-0004-0000-0000-000000000000}"/>
    <hyperlink ref="D9" r:id="rId2" xr:uid="{00000000-0004-0000-0000-000001000000}"/>
  </hyperlinks>
  <pageMargins left="0.41" right="0.36" top="0.43" bottom="0.62" header="0.5" footer="0.5"/>
  <pageSetup scale="43" fitToHeight="3" orientation="portrait" r:id="rId3"/>
  <headerFooter alignWithMargins="0">
    <oddFooter>&amp;L&amp;"Arial,Bold"Vermont Student Assistance Corp.&amp;RPage &amp;P of &amp;N</oddFooter>
  </headerFooter>
  <rowBreaks count="2" manualBreakCount="2">
    <brk id="118" max="12" man="1"/>
    <brk id="166" max="12" man="1"/>
  </row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74"/>
  <sheetViews>
    <sheetView showGridLines="0" tabSelected="1" topLeftCell="A3" zoomScale="85" zoomScaleNormal="85" workbookViewId="0">
      <selection activeCell="L54" sqref="L54"/>
    </sheetView>
  </sheetViews>
  <sheetFormatPr defaultRowHeight="12.75" x14ac:dyDescent="0.2"/>
  <cols>
    <col min="1" max="2" width="3.140625" style="27" customWidth="1"/>
    <col min="3" max="7" width="14.5703125" style="27" customWidth="1"/>
    <col min="8" max="8" width="16.28515625" style="27" bestFit="1" customWidth="1"/>
    <col min="9" max="9" width="11.85546875" style="27" bestFit="1" customWidth="1"/>
    <col min="10" max="10" width="14.140625" style="27" customWidth="1"/>
    <col min="11" max="11" width="18.42578125" style="27" customWidth="1"/>
    <col min="12" max="12" width="17.140625" style="27" customWidth="1"/>
    <col min="13" max="13" width="18.7109375" style="27" customWidth="1"/>
    <col min="14" max="14" width="19.42578125" style="27" customWidth="1"/>
    <col min="15" max="16" width="15.28515625" style="27" bestFit="1" customWidth="1"/>
    <col min="17" max="18" width="14.5703125" style="27" customWidth="1"/>
    <col min="19" max="20" width="12.140625" style="27" bestFit="1" customWidth="1"/>
    <col min="21" max="21" width="9.140625" style="27"/>
    <col min="22" max="35" width="10.85546875" style="27" customWidth="1"/>
    <col min="36" max="36" width="2.7109375" style="27" customWidth="1"/>
    <col min="37" max="16384" width="9.140625" style="27"/>
  </cols>
  <sheetData>
    <row r="1" spans="1:18" ht="15.75" x14ac:dyDescent="0.25">
      <c r="A1" s="26" t="s">
        <v>134</v>
      </c>
    </row>
    <row r="2" spans="1:18" ht="15.75" customHeight="1" x14ac:dyDescent="0.25">
      <c r="A2" s="26" t="s">
        <v>55</v>
      </c>
      <c r="L2" s="28"/>
      <c r="M2" s="28"/>
      <c r="R2" s="29"/>
    </row>
    <row r="3" spans="1:18" ht="13.5" thickBot="1" x14ac:dyDescent="0.25">
      <c r="L3" s="28"/>
      <c r="M3" s="28"/>
      <c r="Q3" s="29"/>
      <c r="R3" s="29"/>
    </row>
    <row r="4" spans="1:18" x14ac:dyDescent="0.2">
      <c r="B4" s="30" t="s">
        <v>345</v>
      </c>
      <c r="C4" s="31"/>
      <c r="D4" s="31"/>
      <c r="E4" s="32">
        <v>44104</v>
      </c>
      <c r="F4" s="33"/>
      <c r="G4" s="34"/>
      <c r="L4" s="28"/>
      <c r="M4" s="28"/>
      <c r="Q4" s="29"/>
      <c r="R4" s="29"/>
    </row>
    <row r="5" spans="1:18" ht="13.5" thickBot="1" x14ac:dyDescent="0.25">
      <c r="B5" s="35" t="s">
        <v>56</v>
      </c>
      <c r="C5" s="36"/>
      <c r="D5" s="36"/>
      <c r="E5" s="37" t="s">
        <v>426</v>
      </c>
      <c r="F5" s="37"/>
      <c r="G5" s="38"/>
      <c r="Q5" s="29"/>
      <c r="R5" s="29"/>
    </row>
    <row r="6" spans="1:18" ht="13.5" thickBot="1" x14ac:dyDescent="0.25"/>
    <row r="7" spans="1:18" ht="15.75" thickBot="1" x14ac:dyDescent="0.3">
      <c r="A7" s="39" t="s">
        <v>57</v>
      </c>
      <c r="B7" s="40"/>
      <c r="C7" s="40"/>
      <c r="D7" s="40"/>
      <c r="E7" s="40"/>
      <c r="F7" s="40"/>
      <c r="G7" s="40"/>
      <c r="H7" s="40"/>
      <c r="I7" s="41"/>
    </row>
    <row r="8" spans="1:18" ht="15.75" thickBot="1" x14ac:dyDescent="0.3">
      <c r="A8" s="42"/>
      <c r="R8" s="43"/>
    </row>
    <row r="9" spans="1:18" ht="6" customHeight="1" x14ac:dyDescent="0.2">
      <c r="A9" s="44"/>
      <c r="B9" s="45"/>
      <c r="C9" s="45"/>
      <c r="D9" s="45"/>
      <c r="E9" s="45"/>
      <c r="F9" s="45"/>
      <c r="G9" s="45"/>
      <c r="H9" s="46"/>
      <c r="J9" s="44"/>
      <c r="K9" s="45"/>
      <c r="L9" s="45"/>
      <c r="M9" s="45"/>
      <c r="N9" s="46"/>
    </row>
    <row r="10" spans="1:18" ht="24" customHeight="1" x14ac:dyDescent="0.2">
      <c r="A10" s="47" t="s">
        <v>249</v>
      </c>
      <c r="B10" s="48"/>
      <c r="C10" s="48"/>
      <c r="D10" s="48"/>
      <c r="E10" s="48"/>
      <c r="F10" s="48"/>
      <c r="G10" s="48"/>
      <c r="H10" s="49">
        <v>44104</v>
      </c>
      <c r="J10" s="50" t="s">
        <v>146</v>
      </c>
      <c r="K10" s="51"/>
      <c r="L10" s="51"/>
      <c r="M10" s="51"/>
      <c r="N10" s="49">
        <v>44104</v>
      </c>
    </row>
    <row r="11" spans="1:18" x14ac:dyDescent="0.2">
      <c r="A11" s="47"/>
      <c r="B11" s="48"/>
      <c r="C11" s="48"/>
      <c r="D11" s="48"/>
      <c r="E11" s="48"/>
      <c r="F11" s="48"/>
      <c r="G11" s="48"/>
      <c r="H11" s="52"/>
      <c r="J11" s="47"/>
      <c r="N11" s="52"/>
    </row>
    <row r="12" spans="1:18" x14ac:dyDescent="0.2">
      <c r="A12" s="47"/>
      <c r="B12" s="48"/>
      <c r="C12" s="53" t="s">
        <v>136</v>
      </c>
      <c r="D12" s="48"/>
      <c r="E12" s="48"/>
      <c r="F12" s="48"/>
      <c r="G12" s="48"/>
      <c r="H12" s="54"/>
      <c r="J12" s="41" t="s">
        <v>148</v>
      </c>
      <c r="N12" s="54">
        <v>113445.01000000001</v>
      </c>
    </row>
    <row r="13" spans="1:18" x14ac:dyDescent="0.2">
      <c r="A13" s="41"/>
      <c r="B13" s="55" t="s">
        <v>135</v>
      </c>
      <c r="C13" s="48"/>
      <c r="D13" s="48"/>
      <c r="E13" s="48"/>
      <c r="F13" s="48"/>
      <c r="G13" s="48"/>
      <c r="H13" s="54">
        <v>5222511.03</v>
      </c>
      <c r="J13" s="41" t="s">
        <v>147</v>
      </c>
      <c r="N13" s="54">
        <v>290415.32</v>
      </c>
    </row>
    <row r="14" spans="1:18" x14ac:dyDescent="0.2">
      <c r="A14" s="41"/>
      <c r="B14" s="55" t="s">
        <v>250</v>
      </c>
      <c r="C14" s="48"/>
      <c r="D14" s="48"/>
      <c r="E14" s="48"/>
      <c r="F14" s="48"/>
      <c r="G14" s="48"/>
      <c r="H14" s="54">
        <v>1500000</v>
      </c>
      <c r="J14" s="56" t="s">
        <v>288</v>
      </c>
      <c r="N14" s="54">
        <v>0</v>
      </c>
    </row>
    <row r="15" spans="1:18" x14ac:dyDescent="0.2">
      <c r="A15" s="41"/>
      <c r="B15" s="48"/>
      <c r="C15" s="48"/>
      <c r="D15" s="48"/>
      <c r="E15" s="48"/>
      <c r="F15" s="48"/>
      <c r="G15" s="48"/>
      <c r="H15" s="57"/>
      <c r="J15" s="56"/>
      <c r="N15" s="54"/>
    </row>
    <row r="16" spans="1:18" x14ac:dyDescent="0.2">
      <c r="A16" s="41"/>
      <c r="B16" s="48" t="s">
        <v>58</v>
      </c>
      <c r="C16" s="48"/>
      <c r="D16" s="48"/>
      <c r="E16" s="48"/>
      <c r="F16" s="48"/>
      <c r="G16" s="48"/>
      <c r="H16" s="54">
        <v>8991387.7999999989</v>
      </c>
      <c r="J16" s="41"/>
      <c r="N16" s="54"/>
    </row>
    <row r="17" spans="1:16" x14ac:dyDescent="0.2">
      <c r="A17" s="41"/>
      <c r="B17" s="48" t="s">
        <v>60</v>
      </c>
      <c r="C17" s="48"/>
      <c r="D17" s="48"/>
      <c r="E17" s="48"/>
      <c r="F17" s="48"/>
      <c r="G17" s="48"/>
      <c r="H17" s="54">
        <v>13125.29</v>
      </c>
      <c r="J17" s="41"/>
      <c r="N17" s="54"/>
    </row>
    <row r="18" spans="1:16" x14ac:dyDescent="0.2">
      <c r="A18" s="41"/>
      <c r="B18" s="48" t="s">
        <v>65</v>
      </c>
      <c r="C18" s="48"/>
      <c r="D18" s="48"/>
      <c r="E18" s="48"/>
      <c r="F18" s="48"/>
      <c r="G18" s="48"/>
      <c r="H18" s="54">
        <v>5554.33</v>
      </c>
      <c r="J18" s="41"/>
      <c r="N18" s="58"/>
    </row>
    <row r="19" spans="1:16" ht="13.5" thickBot="1" x14ac:dyDescent="0.25">
      <c r="A19" s="41"/>
      <c r="B19" s="55" t="s">
        <v>328</v>
      </c>
      <c r="C19" s="48"/>
      <c r="D19" s="48"/>
      <c r="E19" s="48"/>
      <c r="F19" s="48"/>
      <c r="G19" s="48"/>
      <c r="H19" s="54"/>
      <c r="J19" s="41"/>
      <c r="K19" s="43" t="s">
        <v>122</v>
      </c>
      <c r="N19" s="59">
        <v>403860.33</v>
      </c>
    </row>
    <row r="20" spans="1:16" ht="13.5" thickTop="1" x14ac:dyDescent="0.2">
      <c r="A20" s="41"/>
      <c r="B20" s="48"/>
      <c r="C20" s="60" t="s">
        <v>430</v>
      </c>
      <c r="D20" s="48"/>
      <c r="E20" s="48"/>
      <c r="F20" s="48"/>
      <c r="G20" s="48"/>
      <c r="H20" s="54">
        <v>12129.12</v>
      </c>
      <c r="J20" s="61"/>
      <c r="K20" s="62"/>
      <c r="L20" s="62"/>
      <c r="M20" s="62"/>
      <c r="N20" s="63"/>
    </row>
    <row r="21" spans="1:16" ht="13.5" thickBot="1" x14ac:dyDescent="0.25">
      <c r="A21" s="41"/>
      <c r="B21" s="48"/>
      <c r="C21" s="60" t="s">
        <v>412</v>
      </c>
      <c r="D21" s="48"/>
      <c r="E21" s="48"/>
      <c r="F21" s="48"/>
      <c r="G21" s="48"/>
      <c r="H21" s="54">
        <v>0</v>
      </c>
      <c r="J21" s="64"/>
      <c r="K21" s="65"/>
      <c r="L21" s="65"/>
      <c r="M21" s="65"/>
      <c r="N21" s="66"/>
    </row>
    <row r="22" spans="1:16" ht="13.5" thickBot="1" x14ac:dyDescent="0.25">
      <c r="A22" s="41"/>
      <c r="B22" s="48"/>
      <c r="C22" s="60" t="s">
        <v>425</v>
      </c>
      <c r="D22" s="48"/>
      <c r="E22" s="48"/>
      <c r="F22" s="48"/>
      <c r="G22" s="48"/>
      <c r="H22" s="54">
        <v>0</v>
      </c>
    </row>
    <row r="23" spans="1:16" ht="16.5" thickBot="1" x14ac:dyDescent="0.3">
      <c r="A23" s="47" t="s">
        <v>66</v>
      </c>
      <c r="B23" s="60"/>
      <c r="C23" s="60"/>
      <c r="D23" s="60"/>
      <c r="E23" s="60"/>
      <c r="F23" s="60"/>
      <c r="G23" s="60"/>
      <c r="H23" s="67">
        <v>15744707.569999997</v>
      </c>
      <c r="J23" s="68" t="s">
        <v>78</v>
      </c>
      <c r="K23" s="45"/>
      <c r="L23" s="45"/>
      <c r="M23" s="45"/>
      <c r="N23" s="69"/>
    </row>
    <row r="24" spans="1:16" ht="13.5" thickTop="1" x14ac:dyDescent="0.2">
      <c r="A24" s="47" t="s">
        <v>382</v>
      </c>
      <c r="B24" s="48"/>
      <c r="C24" s="48"/>
      <c r="D24" s="48"/>
      <c r="E24" s="48"/>
      <c r="F24" s="48"/>
      <c r="G24" s="48"/>
      <c r="H24" s="57"/>
      <c r="J24" s="70"/>
      <c r="K24" s="71"/>
      <c r="L24" s="71"/>
      <c r="M24" s="71"/>
      <c r="N24" s="72"/>
    </row>
    <row r="25" spans="1:16" x14ac:dyDescent="0.2">
      <c r="A25" s="41"/>
      <c r="B25" s="48" t="s">
        <v>139</v>
      </c>
      <c r="C25" s="48"/>
      <c r="D25" s="48"/>
      <c r="E25" s="48"/>
      <c r="F25" s="48"/>
      <c r="G25" s="48"/>
      <c r="H25" s="54">
        <v>3153820.41</v>
      </c>
      <c r="J25" s="73"/>
      <c r="K25" s="74"/>
      <c r="L25" s="74"/>
      <c r="M25" s="74"/>
      <c r="N25" s="49">
        <v>44104</v>
      </c>
    </row>
    <row r="26" spans="1:16" x14ac:dyDescent="0.2">
      <c r="A26" s="41"/>
      <c r="B26" s="48" t="s">
        <v>140</v>
      </c>
      <c r="C26" s="48"/>
      <c r="D26" s="48"/>
      <c r="E26" s="48"/>
      <c r="F26" s="48"/>
      <c r="G26" s="48"/>
      <c r="H26" s="54">
        <v>1550000</v>
      </c>
      <c r="J26" s="75"/>
      <c r="K26" s="76"/>
      <c r="L26" s="76"/>
      <c r="M26" s="76"/>
      <c r="N26" s="77"/>
    </row>
    <row r="27" spans="1:16" x14ac:dyDescent="0.2">
      <c r="A27" s="41"/>
      <c r="B27" s="48" t="s">
        <v>141</v>
      </c>
      <c r="C27" s="48"/>
      <c r="D27" s="48"/>
      <c r="E27" s="48"/>
      <c r="F27" s="48"/>
      <c r="G27" s="48"/>
      <c r="H27" s="54">
        <v>0</v>
      </c>
      <c r="J27" s="41" t="s">
        <v>124</v>
      </c>
      <c r="N27" s="54">
        <v>175441.5</v>
      </c>
      <c r="O27" s="78"/>
      <c r="P27" s="79"/>
    </row>
    <row r="28" spans="1:16" x14ac:dyDescent="0.2">
      <c r="A28" s="41"/>
      <c r="B28" s="55" t="s">
        <v>142</v>
      </c>
      <c r="C28" s="48"/>
      <c r="D28" s="48"/>
      <c r="E28" s="48"/>
      <c r="F28" s="48"/>
      <c r="G28" s="48"/>
      <c r="H28" s="54">
        <v>3827100</v>
      </c>
      <c r="J28" s="41" t="s">
        <v>125</v>
      </c>
      <c r="N28" s="54">
        <v>3044507.44</v>
      </c>
      <c r="O28" s="78"/>
      <c r="P28" s="80"/>
    </row>
    <row r="29" spans="1:16" x14ac:dyDescent="0.2">
      <c r="A29" s="41"/>
      <c r="B29" s="48"/>
      <c r="C29" s="48"/>
      <c r="D29" s="48"/>
      <c r="E29" s="48"/>
      <c r="F29" s="48"/>
      <c r="G29" s="48"/>
      <c r="H29" s="54"/>
      <c r="J29" s="56" t="s">
        <v>289</v>
      </c>
      <c r="N29" s="54">
        <v>0</v>
      </c>
    </row>
    <row r="30" spans="1:16" ht="13.5" thickBot="1" x14ac:dyDescent="0.25">
      <c r="A30" s="47" t="s">
        <v>383</v>
      </c>
      <c r="B30" s="48"/>
      <c r="C30" s="48"/>
      <c r="D30" s="48"/>
      <c r="E30" s="48"/>
      <c r="F30" s="48"/>
      <c r="G30" s="48"/>
      <c r="H30" s="59">
        <v>8530920.4100000001</v>
      </c>
      <c r="J30" s="56" t="s">
        <v>290</v>
      </c>
      <c r="K30" s="76"/>
      <c r="L30" s="76"/>
      <c r="M30" s="76"/>
      <c r="N30" s="54">
        <v>231966470.34999999</v>
      </c>
    </row>
    <row r="31" spans="1:16" ht="13.5" thickTop="1" x14ac:dyDescent="0.2">
      <c r="A31" s="41"/>
      <c r="B31" s="48"/>
      <c r="C31" s="48"/>
      <c r="D31" s="48"/>
      <c r="E31" s="48"/>
      <c r="F31" s="48"/>
      <c r="G31" s="48"/>
      <c r="H31" s="57"/>
      <c r="J31" s="47" t="s">
        <v>291</v>
      </c>
      <c r="N31" s="81">
        <v>1.3124773745991518E-2</v>
      </c>
    </row>
    <row r="32" spans="1:16" x14ac:dyDescent="0.2">
      <c r="A32" s="41"/>
      <c r="B32" s="48"/>
      <c r="C32" s="48"/>
      <c r="D32" s="48"/>
      <c r="E32" s="48"/>
      <c r="F32" s="48"/>
      <c r="G32" s="48"/>
      <c r="H32" s="57"/>
      <c r="J32" s="41" t="s">
        <v>118</v>
      </c>
      <c r="N32" s="82"/>
    </row>
    <row r="33" spans="1:16" x14ac:dyDescent="0.2">
      <c r="A33" s="61"/>
      <c r="B33" s="62"/>
      <c r="C33" s="83"/>
      <c r="D33" s="62"/>
      <c r="E33" s="62"/>
      <c r="F33" s="62"/>
      <c r="G33" s="62"/>
      <c r="H33" s="63"/>
      <c r="J33" s="41" t="s">
        <v>119</v>
      </c>
      <c r="N33" s="54">
        <v>0</v>
      </c>
      <c r="P33" s="79"/>
    </row>
    <row r="34" spans="1:16" s="87" customFormat="1" x14ac:dyDescent="0.2">
      <c r="A34" s="75" t="s">
        <v>11</v>
      </c>
      <c r="B34" s="84"/>
      <c r="C34" s="85"/>
      <c r="D34" s="84"/>
      <c r="E34" s="84"/>
      <c r="F34" s="84"/>
      <c r="G34" s="84"/>
      <c r="H34" s="86"/>
      <c r="J34" s="41" t="s">
        <v>120</v>
      </c>
      <c r="K34" s="27"/>
      <c r="L34" s="27"/>
      <c r="M34" s="27"/>
      <c r="N34" s="54">
        <v>227635.74000000005</v>
      </c>
      <c r="O34" s="78"/>
      <c r="P34" s="80"/>
    </row>
    <row r="35" spans="1:16" s="87" customFormat="1" ht="13.5" thickBot="1" x14ac:dyDescent="0.25">
      <c r="A35" s="64" t="s">
        <v>12</v>
      </c>
      <c r="B35" s="88"/>
      <c r="C35" s="88"/>
      <c r="D35" s="88"/>
      <c r="E35" s="88"/>
      <c r="F35" s="88"/>
      <c r="G35" s="88"/>
      <c r="H35" s="89"/>
      <c r="J35" s="47" t="s">
        <v>292</v>
      </c>
      <c r="K35" s="27"/>
      <c r="L35" s="27"/>
      <c r="M35" s="27"/>
      <c r="N35" s="81">
        <v>7.4769316379138182E-2</v>
      </c>
    </row>
    <row r="36" spans="1:16" s="87" customFormat="1" x14ac:dyDescent="0.2">
      <c r="A36" s="76"/>
      <c r="B36" s="90"/>
      <c r="C36" s="90"/>
      <c r="D36" s="90"/>
      <c r="E36" s="90"/>
      <c r="F36" s="90"/>
      <c r="G36" s="90"/>
      <c r="H36" s="90"/>
      <c r="J36" s="56" t="s">
        <v>121</v>
      </c>
      <c r="K36" s="27"/>
      <c r="L36" s="27"/>
      <c r="M36" s="27"/>
      <c r="N36" s="54">
        <v>2816871.6999999997</v>
      </c>
    </row>
    <row r="37" spans="1:16" s="87" customFormat="1" x14ac:dyDescent="0.2">
      <c r="A37" s="76"/>
      <c r="B37" s="90"/>
      <c r="C37" s="90"/>
      <c r="D37" s="90"/>
      <c r="E37" s="90"/>
      <c r="F37" s="90"/>
      <c r="G37" s="90"/>
      <c r="H37" s="90"/>
      <c r="J37" s="91" t="s">
        <v>293</v>
      </c>
      <c r="K37" s="62"/>
      <c r="L37" s="62"/>
      <c r="M37" s="62"/>
      <c r="N37" s="92">
        <v>1.2143443385372871E-2</v>
      </c>
    </row>
    <row r="38" spans="1:16" s="87" customFormat="1" ht="11.25" x14ac:dyDescent="0.2">
      <c r="A38" s="76"/>
      <c r="B38" s="90"/>
      <c r="C38" s="90"/>
      <c r="D38" s="90"/>
      <c r="E38" s="90"/>
      <c r="F38" s="90"/>
      <c r="G38" s="90"/>
      <c r="H38" s="90"/>
      <c r="J38" s="93" t="s">
        <v>294</v>
      </c>
      <c r="K38" s="76"/>
      <c r="L38" s="76"/>
      <c r="M38" s="76"/>
      <c r="N38" s="77"/>
    </row>
    <row r="39" spans="1:16" s="87" customFormat="1" ht="11.25" x14ac:dyDescent="0.2">
      <c r="A39" s="76"/>
      <c r="B39" s="90"/>
      <c r="C39" s="90"/>
      <c r="D39" s="90"/>
      <c r="E39" s="90"/>
      <c r="F39" s="90"/>
      <c r="G39" s="90"/>
      <c r="H39" s="90"/>
      <c r="J39" s="93" t="s">
        <v>295</v>
      </c>
      <c r="K39" s="76"/>
      <c r="L39" s="76"/>
      <c r="M39" s="76"/>
      <c r="N39" s="77"/>
    </row>
    <row r="40" spans="1:16" s="87" customFormat="1" ht="11.25" x14ac:dyDescent="0.2">
      <c r="A40" s="76"/>
      <c r="B40" s="90"/>
      <c r="C40" s="90"/>
      <c r="D40" s="90"/>
      <c r="E40" s="90"/>
      <c r="F40" s="90"/>
      <c r="G40" s="90"/>
      <c r="H40" s="90"/>
      <c r="J40" s="93" t="s">
        <v>296</v>
      </c>
      <c r="K40" s="76"/>
      <c r="L40" s="76"/>
      <c r="M40" s="76"/>
      <c r="N40" s="77"/>
    </row>
    <row r="41" spans="1:16" s="87" customFormat="1" ht="13.5" thickBot="1" x14ac:dyDescent="0.25">
      <c r="A41" s="76"/>
      <c r="B41" s="90"/>
      <c r="C41" s="90"/>
      <c r="D41" s="90"/>
      <c r="E41" s="90"/>
      <c r="F41" s="90"/>
      <c r="G41" s="90"/>
      <c r="H41" s="90"/>
      <c r="J41" s="94" t="s">
        <v>297</v>
      </c>
      <c r="K41" s="95"/>
      <c r="L41" s="65"/>
      <c r="M41" s="65"/>
      <c r="N41" s="66"/>
    </row>
    <row r="42" spans="1:16" ht="13.5" thickBot="1" x14ac:dyDescent="0.25"/>
    <row r="43" spans="1:16" ht="15.75" thickBot="1" x14ac:dyDescent="0.3">
      <c r="A43" s="39" t="s">
        <v>67</v>
      </c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96"/>
    </row>
    <row r="44" spans="1:16" ht="15.75" thickBot="1" x14ac:dyDescent="0.3">
      <c r="A44" s="42"/>
    </row>
    <row r="45" spans="1:16" ht="6" customHeight="1" x14ac:dyDescent="0.2">
      <c r="A45" s="44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6"/>
    </row>
    <row r="46" spans="1:16" x14ac:dyDescent="0.2">
      <c r="A46" s="47" t="s">
        <v>68</v>
      </c>
      <c r="L46" s="97" t="s">
        <v>69</v>
      </c>
      <c r="M46" s="62"/>
      <c r="N46" s="98" t="s">
        <v>70</v>
      </c>
    </row>
    <row r="47" spans="1:16" ht="6.75" customHeight="1" x14ac:dyDescent="0.2">
      <c r="A47" s="41"/>
      <c r="N47" s="57"/>
    </row>
    <row r="48" spans="1:16" x14ac:dyDescent="0.2">
      <c r="A48" s="41"/>
      <c r="B48" s="43" t="s">
        <v>66</v>
      </c>
      <c r="L48" s="78"/>
      <c r="M48" s="78"/>
      <c r="N48" s="54">
        <v>15744707.569999997</v>
      </c>
    </row>
    <row r="49" spans="1:14" x14ac:dyDescent="0.2">
      <c r="A49" s="41"/>
      <c r="L49" s="78"/>
      <c r="M49" s="78"/>
      <c r="N49" s="54"/>
    </row>
    <row r="50" spans="1:14" x14ac:dyDescent="0.2">
      <c r="A50" s="41"/>
      <c r="B50" s="43" t="s">
        <v>144</v>
      </c>
      <c r="L50" s="78">
        <v>0</v>
      </c>
      <c r="M50" s="78"/>
      <c r="N50" s="54">
        <v>15744707.569999997</v>
      </c>
    </row>
    <row r="51" spans="1:14" x14ac:dyDescent="0.2">
      <c r="A51" s="41"/>
      <c r="L51" s="78"/>
      <c r="M51" s="78"/>
      <c r="N51" s="54"/>
    </row>
    <row r="52" spans="1:14" x14ac:dyDescent="0.2">
      <c r="A52" s="41"/>
      <c r="B52" s="43" t="s">
        <v>137</v>
      </c>
      <c r="L52" s="78">
        <v>403860.33</v>
      </c>
      <c r="M52" s="78"/>
      <c r="N52" s="54">
        <v>15340847.239999996</v>
      </c>
    </row>
    <row r="53" spans="1:14" x14ac:dyDescent="0.2">
      <c r="A53" s="41"/>
      <c r="L53" s="78"/>
      <c r="M53" s="78"/>
      <c r="N53" s="54"/>
    </row>
    <row r="54" spans="1:14" x14ac:dyDescent="0.2">
      <c r="A54" s="41"/>
      <c r="B54" s="43" t="s">
        <v>138</v>
      </c>
      <c r="L54" s="78">
        <v>2287429.63</v>
      </c>
      <c r="M54" s="78"/>
      <c r="N54" s="54">
        <v>13053417.609999996</v>
      </c>
    </row>
    <row r="55" spans="1:14" x14ac:dyDescent="0.2">
      <c r="A55" s="41"/>
      <c r="L55" s="80"/>
      <c r="M55" s="78"/>
      <c r="N55" s="54"/>
    </row>
    <row r="56" spans="1:14" x14ac:dyDescent="0.2">
      <c r="A56" s="41"/>
      <c r="B56" s="43" t="s">
        <v>143</v>
      </c>
      <c r="L56" s="78">
        <v>1162500</v>
      </c>
      <c r="M56" s="78"/>
      <c r="N56" s="54">
        <v>11890917.609999996</v>
      </c>
    </row>
    <row r="57" spans="1:14" x14ac:dyDescent="0.2">
      <c r="A57" s="41"/>
      <c r="L57" s="78"/>
      <c r="M57" s="78"/>
      <c r="N57" s="54"/>
    </row>
    <row r="58" spans="1:14" x14ac:dyDescent="0.2">
      <c r="A58" s="41"/>
      <c r="B58" s="43" t="s">
        <v>145</v>
      </c>
      <c r="L58" s="78">
        <v>0</v>
      </c>
      <c r="M58" s="78"/>
      <c r="N58" s="54">
        <v>11890917.609999996</v>
      </c>
    </row>
    <row r="59" spans="1:14" x14ac:dyDescent="0.2">
      <c r="A59" s="41"/>
      <c r="L59" s="78"/>
      <c r="M59" s="78"/>
      <c r="N59" s="54"/>
    </row>
    <row r="60" spans="1:14" x14ac:dyDescent="0.2">
      <c r="A60" s="41"/>
      <c r="B60" s="43" t="s">
        <v>323</v>
      </c>
      <c r="L60" s="78">
        <v>230212.46999999997</v>
      </c>
      <c r="M60" s="78"/>
      <c r="N60" s="54">
        <v>11660705.139999995</v>
      </c>
    </row>
    <row r="61" spans="1:14" x14ac:dyDescent="0.2">
      <c r="A61" s="41"/>
      <c r="B61" s="43"/>
      <c r="L61" s="78"/>
      <c r="M61" s="78"/>
      <c r="N61" s="54"/>
    </row>
    <row r="62" spans="1:14" x14ac:dyDescent="0.2">
      <c r="A62" s="41"/>
      <c r="B62" s="43" t="s">
        <v>324</v>
      </c>
      <c r="L62" s="78">
        <v>0</v>
      </c>
      <c r="M62" s="78"/>
      <c r="N62" s="54">
        <v>11660705.139999995</v>
      </c>
    </row>
    <row r="63" spans="1:14" x14ac:dyDescent="0.2">
      <c r="A63" s="41"/>
      <c r="B63" s="43"/>
      <c r="L63" s="78"/>
      <c r="M63" s="78"/>
      <c r="N63" s="54"/>
    </row>
    <row r="64" spans="1:14" x14ac:dyDescent="0.2">
      <c r="A64" s="41"/>
      <c r="B64" s="43" t="s">
        <v>325</v>
      </c>
      <c r="L64" s="78">
        <v>395000</v>
      </c>
      <c r="M64" s="78"/>
      <c r="N64" s="54">
        <v>11265705.139999995</v>
      </c>
    </row>
    <row r="65" spans="1:15" x14ac:dyDescent="0.2">
      <c r="A65" s="41"/>
      <c r="B65" s="43"/>
      <c r="L65" s="78"/>
      <c r="M65" s="78"/>
      <c r="N65" s="54"/>
    </row>
    <row r="66" spans="1:15" x14ac:dyDescent="0.2">
      <c r="A66" s="41"/>
      <c r="B66" s="43" t="s">
        <v>326</v>
      </c>
      <c r="L66" s="78">
        <v>0</v>
      </c>
      <c r="M66" s="78"/>
      <c r="N66" s="54">
        <v>11265705.139999995</v>
      </c>
    </row>
    <row r="67" spans="1:15" x14ac:dyDescent="0.2">
      <c r="A67" s="41"/>
      <c r="L67" s="78"/>
      <c r="M67" s="78"/>
      <c r="N67" s="54"/>
      <c r="O67" s="80"/>
    </row>
    <row r="68" spans="1:15" x14ac:dyDescent="0.2">
      <c r="A68" s="61"/>
      <c r="B68" s="83" t="s">
        <v>327</v>
      </c>
      <c r="C68" s="62"/>
      <c r="D68" s="62"/>
      <c r="E68" s="62"/>
      <c r="F68" s="62"/>
      <c r="G68" s="62"/>
      <c r="H68" s="62"/>
      <c r="I68" s="62"/>
      <c r="J68" s="62"/>
      <c r="K68" s="62"/>
      <c r="L68" s="99">
        <v>0</v>
      </c>
      <c r="M68" s="99"/>
      <c r="N68" s="58">
        <v>11265705.139999995</v>
      </c>
      <c r="O68" s="80"/>
    </row>
    <row r="69" spans="1:15" s="87" customFormat="1" x14ac:dyDescent="0.2">
      <c r="A69" s="75" t="s">
        <v>11</v>
      </c>
      <c r="C69" s="100"/>
      <c r="N69" s="57"/>
    </row>
    <row r="70" spans="1:15" ht="13.5" thickBot="1" x14ac:dyDescent="0.25">
      <c r="A70" s="64" t="s">
        <v>12</v>
      </c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6"/>
      <c r="O70" s="80"/>
    </row>
    <row r="71" spans="1:15" ht="13.5" thickBot="1" x14ac:dyDescent="0.25"/>
    <row r="72" spans="1:15" x14ac:dyDescent="0.2">
      <c r="A72" s="101" t="s">
        <v>253</v>
      </c>
      <c r="B72" s="45"/>
      <c r="C72" s="45"/>
      <c r="D72" s="45"/>
      <c r="E72" s="45"/>
      <c r="F72" s="45"/>
      <c r="G72" s="45"/>
      <c r="H72" s="46"/>
    </row>
    <row r="73" spans="1:15" x14ac:dyDescent="0.2">
      <c r="A73" s="41"/>
      <c r="G73" s="62" t="s">
        <v>76</v>
      </c>
      <c r="H73" s="102">
        <v>44104</v>
      </c>
    </row>
    <row r="74" spans="1:15" x14ac:dyDescent="0.2">
      <c r="A74" s="41"/>
      <c r="B74" s="27" t="s">
        <v>222</v>
      </c>
      <c r="H74" s="103">
        <v>2378722.875</v>
      </c>
      <c r="I74" s="104"/>
    </row>
    <row r="75" spans="1:15" x14ac:dyDescent="0.2">
      <c r="A75" s="41"/>
      <c r="B75" s="27" t="s">
        <v>175</v>
      </c>
      <c r="H75" s="103">
        <v>0</v>
      </c>
    </row>
    <row r="76" spans="1:15" x14ac:dyDescent="0.2">
      <c r="A76" s="41"/>
      <c r="B76" s="27" t="s">
        <v>176</v>
      </c>
      <c r="H76" s="103">
        <v>0</v>
      </c>
      <c r="I76" s="104"/>
    </row>
    <row r="77" spans="1:15" x14ac:dyDescent="0.2">
      <c r="A77" s="41"/>
      <c r="C77" s="27" t="s">
        <v>59</v>
      </c>
      <c r="H77" s="103" t="s">
        <v>431</v>
      </c>
    </row>
    <row r="78" spans="1:15" x14ac:dyDescent="0.2">
      <c r="A78" s="41"/>
      <c r="H78" s="103"/>
    </row>
    <row r="79" spans="1:15" x14ac:dyDescent="0.2">
      <c r="A79" s="41"/>
      <c r="B79" s="27" t="s">
        <v>127</v>
      </c>
      <c r="H79" s="103">
        <v>2378722.875</v>
      </c>
    </row>
    <row r="80" spans="1:15" x14ac:dyDescent="0.2">
      <c r="A80" s="41"/>
      <c r="B80" s="27" t="s">
        <v>61</v>
      </c>
      <c r="H80" s="103">
        <v>0</v>
      </c>
    </row>
    <row r="81" spans="1:13" x14ac:dyDescent="0.2">
      <c r="A81" s="41"/>
      <c r="B81" s="27" t="s">
        <v>62</v>
      </c>
      <c r="H81" s="103">
        <v>0</v>
      </c>
    </row>
    <row r="82" spans="1:13" x14ac:dyDescent="0.2">
      <c r="A82" s="41"/>
      <c r="C82" s="27" t="s">
        <v>63</v>
      </c>
      <c r="H82" s="103">
        <v>2378722.875</v>
      </c>
      <c r="I82" s="104"/>
    </row>
    <row r="83" spans="1:13" x14ac:dyDescent="0.2">
      <c r="A83" s="41"/>
      <c r="H83" s="103"/>
    </row>
    <row r="84" spans="1:13" x14ac:dyDescent="0.2">
      <c r="A84" s="41"/>
      <c r="B84" s="27" t="s">
        <v>251</v>
      </c>
      <c r="H84" s="103">
        <v>0</v>
      </c>
    </row>
    <row r="85" spans="1:13" x14ac:dyDescent="0.2">
      <c r="A85" s="41"/>
      <c r="B85" s="105" t="s">
        <v>254</v>
      </c>
      <c r="H85" s="103">
        <v>0</v>
      </c>
    </row>
    <row r="86" spans="1:13" x14ac:dyDescent="0.2">
      <c r="A86" s="41"/>
      <c r="C86" s="27" t="s">
        <v>252</v>
      </c>
      <c r="H86" s="103" t="s">
        <v>431</v>
      </c>
    </row>
    <row r="87" spans="1:13" x14ac:dyDescent="0.2">
      <c r="A87" s="41"/>
      <c r="H87" s="103"/>
    </row>
    <row r="88" spans="1:13" x14ac:dyDescent="0.2">
      <c r="A88" s="41"/>
      <c r="C88" s="43" t="s">
        <v>64</v>
      </c>
      <c r="H88" s="103">
        <v>0</v>
      </c>
    </row>
    <row r="89" spans="1:13" ht="13.5" thickBot="1" x14ac:dyDescent="0.25">
      <c r="A89" s="106"/>
      <c r="B89" s="65"/>
      <c r="C89" s="65"/>
      <c r="D89" s="65"/>
      <c r="E89" s="65"/>
      <c r="F89" s="65"/>
      <c r="G89" s="65"/>
      <c r="H89" s="66"/>
    </row>
    <row r="90" spans="1:13" ht="13.5" thickBot="1" x14ac:dyDescent="0.25"/>
    <row r="91" spans="1:13" x14ac:dyDescent="0.2">
      <c r="A91" s="101" t="s">
        <v>377</v>
      </c>
      <c r="B91" s="45"/>
      <c r="C91" s="45"/>
      <c r="D91" s="45"/>
      <c r="E91" s="45"/>
      <c r="F91" s="107" t="s">
        <v>268</v>
      </c>
      <c r="G91" s="107" t="s">
        <v>269</v>
      </c>
      <c r="H91" s="107" t="s">
        <v>270</v>
      </c>
      <c r="I91" s="107" t="s">
        <v>271</v>
      </c>
      <c r="J91" s="107" t="s">
        <v>272</v>
      </c>
      <c r="K91" s="107" t="s">
        <v>273</v>
      </c>
      <c r="L91" s="107" t="s">
        <v>274</v>
      </c>
      <c r="M91" s="108" t="s">
        <v>275</v>
      </c>
    </row>
    <row r="92" spans="1:13" x14ac:dyDescent="0.2">
      <c r="A92" s="41"/>
      <c r="F92" s="109"/>
      <c r="G92" s="109"/>
      <c r="H92" s="109"/>
      <c r="I92" s="109"/>
      <c r="J92" s="109"/>
      <c r="K92" s="109"/>
      <c r="L92" s="109"/>
      <c r="M92" s="110"/>
    </row>
    <row r="93" spans="1:13" x14ac:dyDescent="0.2">
      <c r="A93" s="41"/>
      <c r="B93" s="27" t="s">
        <v>222</v>
      </c>
      <c r="F93" s="111">
        <v>0</v>
      </c>
      <c r="G93" s="111">
        <v>0</v>
      </c>
      <c r="H93" s="111">
        <v>0</v>
      </c>
      <c r="I93" s="111">
        <v>0</v>
      </c>
      <c r="J93" s="111">
        <v>0</v>
      </c>
      <c r="K93" s="111">
        <v>1215</v>
      </c>
      <c r="L93" s="111">
        <v>24000</v>
      </c>
      <c r="M93" s="112">
        <v>12877.500000000002</v>
      </c>
    </row>
    <row r="94" spans="1:13" x14ac:dyDescent="0.2">
      <c r="A94" s="41"/>
      <c r="B94" s="27" t="s">
        <v>175</v>
      </c>
      <c r="F94" s="111">
        <v>0</v>
      </c>
      <c r="G94" s="111">
        <v>0</v>
      </c>
      <c r="H94" s="111">
        <v>0</v>
      </c>
      <c r="I94" s="111">
        <v>0</v>
      </c>
      <c r="J94" s="111">
        <v>0</v>
      </c>
      <c r="K94" s="111">
        <v>0</v>
      </c>
      <c r="L94" s="111">
        <v>0</v>
      </c>
      <c r="M94" s="112">
        <v>0</v>
      </c>
    </row>
    <row r="95" spans="1:13" x14ac:dyDescent="0.2">
      <c r="A95" s="41"/>
      <c r="B95" s="27" t="s">
        <v>176</v>
      </c>
      <c r="F95" s="111">
        <v>0</v>
      </c>
      <c r="G95" s="111">
        <v>0</v>
      </c>
      <c r="H95" s="111">
        <v>0</v>
      </c>
      <c r="I95" s="111">
        <v>0</v>
      </c>
      <c r="J95" s="111">
        <v>0</v>
      </c>
      <c r="K95" s="111">
        <v>0</v>
      </c>
      <c r="L95" s="111">
        <v>0</v>
      </c>
      <c r="M95" s="112">
        <v>0</v>
      </c>
    </row>
    <row r="96" spans="1:13" x14ac:dyDescent="0.2">
      <c r="A96" s="41"/>
      <c r="C96" s="27" t="s">
        <v>59</v>
      </c>
      <c r="F96" s="111" t="s">
        <v>431</v>
      </c>
      <c r="G96" s="111" t="s">
        <v>431</v>
      </c>
      <c r="H96" s="111" t="s">
        <v>431</v>
      </c>
      <c r="I96" s="111" t="s">
        <v>431</v>
      </c>
      <c r="J96" s="111" t="s">
        <v>431</v>
      </c>
      <c r="K96" s="111" t="s">
        <v>431</v>
      </c>
      <c r="L96" s="111" t="s">
        <v>431</v>
      </c>
      <c r="M96" s="112" t="s">
        <v>431</v>
      </c>
    </row>
    <row r="97" spans="1:13" x14ac:dyDescent="0.2">
      <c r="A97" s="41"/>
      <c r="F97" s="111"/>
      <c r="G97" s="111"/>
      <c r="H97" s="111"/>
      <c r="I97" s="111"/>
      <c r="J97" s="111"/>
      <c r="K97" s="111"/>
      <c r="L97" s="111"/>
      <c r="M97" s="112"/>
    </row>
    <row r="98" spans="1:13" x14ac:dyDescent="0.2">
      <c r="A98" s="41"/>
      <c r="B98" s="27" t="s">
        <v>127</v>
      </c>
      <c r="F98" s="111">
        <v>0</v>
      </c>
      <c r="G98" s="111">
        <v>0</v>
      </c>
      <c r="H98" s="111">
        <v>0</v>
      </c>
      <c r="I98" s="111">
        <v>0</v>
      </c>
      <c r="J98" s="111">
        <v>0</v>
      </c>
      <c r="K98" s="111">
        <v>1215</v>
      </c>
      <c r="L98" s="111">
        <v>24000</v>
      </c>
      <c r="M98" s="112">
        <v>12877.500000000002</v>
      </c>
    </row>
    <row r="99" spans="1:13" x14ac:dyDescent="0.2">
      <c r="A99" s="41"/>
      <c r="B99" s="27" t="s">
        <v>61</v>
      </c>
      <c r="F99" s="111">
        <v>0</v>
      </c>
      <c r="G99" s="111">
        <v>0</v>
      </c>
      <c r="H99" s="111">
        <v>0</v>
      </c>
      <c r="I99" s="111">
        <v>0</v>
      </c>
      <c r="J99" s="111">
        <v>0</v>
      </c>
      <c r="K99" s="111">
        <v>0</v>
      </c>
      <c r="L99" s="111">
        <v>0</v>
      </c>
      <c r="M99" s="112">
        <v>0</v>
      </c>
    </row>
    <row r="100" spans="1:13" x14ac:dyDescent="0.2">
      <c r="A100" s="41"/>
      <c r="B100" s="27" t="s">
        <v>62</v>
      </c>
      <c r="F100" s="111">
        <v>0</v>
      </c>
      <c r="G100" s="111">
        <v>0</v>
      </c>
      <c r="H100" s="111">
        <v>0</v>
      </c>
      <c r="I100" s="111">
        <v>0</v>
      </c>
      <c r="J100" s="111">
        <v>0</v>
      </c>
      <c r="K100" s="111">
        <v>0</v>
      </c>
      <c r="L100" s="111">
        <v>0</v>
      </c>
      <c r="M100" s="112">
        <v>0</v>
      </c>
    </row>
    <row r="101" spans="1:13" x14ac:dyDescent="0.2">
      <c r="A101" s="41"/>
      <c r="C101" s="27" t="s">
        <v>63</v>
      </c>
      <c r="F101" s="111">
        <v>0</v>
      </c>
      <c r="G101" s="111">
        <v>0</v>
      </c>
      <c r="H101" s="111">
        <v>0</v>
      </c>
      <c r="I101" s="111">
        <v>0</v>
      </c>
      <c r="J101" s="111">
        <v>0</v>
      </c>
      <c r="K101" s="111">
        <v>1215</v>
      </c>
      <c r="L101" s="111">
        <v>24000</v>
      </c>
      <c r="M101" s="112">
        <v>12877.500000000002</v>
      </c>
    </row>
    <row r="102" spans="1:13" x14ac:dyDescent="0.2">
      <c r="A102" s="41"/>
      <c r="F102" s="111"/>
      <c r="G102" s="111"/>
      <c r="H102" s="111"/>
      <c r="I102" s="111"/>
      <c r="J102" s="111"/>
      <c r="K102" s="111"/>
      <c r="L102" s="111"/>
      <c r="M102" s="112"/>
    </row>
    <row r="103" spans="1:13" x14ac:dyDescent="0.2">
      <c r="A103" s="41"/>
      <c r="B103" s="27" t="s">
        <v>251</v>
      </c>
      <c r="F103" s="111">
        <v>0</v>
      </c>
      <c r="G103" s="111">
        <v>0</v>
      </c>
      <c r="H103" s="111">
        <v>0</v>
      </c>
      <c r="I103" s="111">
        <v>0</v>
      </c>
      <c r="J103" s="111">
        <v>0</v>
      </c>
      <c r="K103" s="111">
        <v>0</v>
      </c>
      <c r="L103" s="111">
        <v>0</v>
      </c>
      <c r="M103" s="112">
        <v>0</v>
      </c>
    </row>
    <row r="104" spans="1:13" x14ac:dyDescent="0.2">
      <c r="A104" s="41"/>
      <c r="B104" s="105" t="s">
        <v>254</v>
      </c>
      <c r="F104" s="111">
        <v>0</v>
      </c>
      <c r="G104" s="111">
        <v>0</v>
      </c>
      <c r="H104" s="111">
        <v>0</v>
      </c>
      <c r="I104" s="111">
        <v>0</v>
      </c>
      <c r="J104" s="111">
        <v>0</v>
      </c>
      <c r="K104" s="111">
        <v>0</v>
      </c>
      <c r="L104" s="111">
        <v>0</v>
      </c>
      <c r="M104" s="112">
        <v>0</v>
      </c>
    </row>
    <row r="105" spans="1:13" x14ac:dyDescent="0.2">
      <c r="A105" s="41"/>
      <c r="C105" s="27" t="s">
        <v>252</v>
      </c>
      <c r="F105" s="111" t="s">
        <v>431</v>
      </c>
      <c r="G105" s="111" t="s">
        <v>431</v>
      </c>
      <c r="H105" s="111" t="s">
        <v>431</v>
      </c>
      <c r="I105" s="111" t="s">
        <v>431</v>
      </c>
      <c r="J105" s="111" t="s">
        <v>431</v>
      </c>
      <c r="K105" s="111" t="s">
        <v>431</v>
      </c>
      <c r="L105" s="111" t="s">
        <v>431</v>
      </c>
      <c r="M105" s="112" t="s">
        <v>431</v>
      </c>
    </row>
    <row r="106" spans="1:13" x14ac:dyDescent="0.2">
      <c r="A106" s="41"/>
      <c r="F106" s="111"/>
      <c r="G106" s="111"/>
      <c r="H106" s="111"/>
      <c r="I106" s="111"/>
      <c r="J106" s="111"/>
      <c r="K106" s="111"/>
      <c r="L106" s="111"/>
      <c r="M106" s="112"/>
    </row>
    <row r="107" spans="1:13" x14ac:dyDescent="0.2">
      <c r="A107" s="41"/>
      <c r="C107" s="43" t="s">
        <v>64</v>
      </c>
      <c r="F107" s="111">
        <v>0</v>
      </c>
      <c r="G107" s="111">
        <v>0</v>
      </c>
      <c r="H107" s="111">
        <v>0</v>
      </c>
      <c r="I107" s="111">
        <v>0</v>
      </c>
      <c r="J107" s="111">
        <v>0</v>
      </c>
      <c r="K107" s="111">
        <v>0</v>
      </c>
      <c r="L107" s="111">
        <v>0</v>
      </c>
      <c r="M107" s="112">
        <v>0</v>
      </c>
    </row>
    <row r="108" spans="1:13" ht="13.5" thickBot="1" x14ac:dyDescent="0.25">
      <c r="A108" s="106"/>
      <c r="B108" s="65"/>
      <c r="C108" s="65"/>
      <c r="D108" s="65"/>
      <c r="E108" s="65"/>
      <c r="F108" s="113"/>
      <c r="G108" s="113"/>
      <c r="H108" s="113"/>
      <c r="I108" s="113"/>
      <c r="J108" s="113"/>
      <c r="K108" s="113"/>
      <c r="L108" s="113"/>
      <c r="M108" s="114"/>
    </row>
    <row r="109" spans="1:13" ht="13.5" thickBot="1" x14ac:dyDescent="0.25"/>
    <row r="110" spans="1:13" x14ac:dyDescent="0.2">
      <c r="A110" s="101" t="s">
        <v>377</v>
      </c>
      <c r="B110" s="45"/>
      <c r="C110" s="45"/>
      <c r="D110" s="45"/>
      <c r="E110" s="45"/>
      <c r="F110" s="107" t="s">
        <v>276</v>
      </c>
      <c r="G110" s="107" t="s">
        <v>277</v>
      </c>
      <c r="H110" s="107" t="s">
        <v>278</v>
      </c>
      <c r="I110" s="107" t="s">
        <v>279</v>
      </c>
      <c r="J110" s="107" t="s">
        <v>280</v>
      </c>
      <c r="K110" s="107" t="s">
        <v>281</v>
      </c>
      <c r="L110" s="108" t="s">
        <v>282</v>
      </c>
    </row>
    <row r="111" spans="1:13" x14ac:dyDescent="0.2">
      <c r="A111" s="41"/>
      <c r="F111" s="109"/>
      <c r="G111" s="109"/>
      <c r="H111" s="109"/>
      <c r="I111" s="109"/>
      <c r="J111" s="109"/>
      <c r="K111" s="109"/>
      <c r="L111" s="110"/>
    </row>
    <row r="112" spans="1:13" x14ac:dyDescent="0.2">
      <c r="A112" s="41"/>
      <c r="B112" s="27" t="s">
        <v>222</v>
      </c>
      <c r="F112" s="111">
        <v>12665.625</v>
      </c>
      <c r="G112" s="111">
        <v>10732.5</v>
      </c>
      <c r="H112" s="111">
        <v>4346.25</v>
      </c>
      <c r="I112" s="111">
        <v>3144.375</v>
      </c>
      <c r="J112" s="111">
        <v>2025</v>
      </c>
      <c r="K112" s="111">
        <v>3711.7500000000005</v>
      </c>
      <c r="L112" s="112">
        <v>0</v>
      </c>
    </row>
    <row r="113" spans="1:12" x14ac:dyDescent="0.2">
      <c r="A113" s="41"/>
      <c r="B113" s="27" t="s">
        <v>175</v>
      </c>
      <c r="F113" s="111">
        <v>0</v>
      </c>
      <c r="G113" s="111">
        <v>0</v>
      </c>
      <c r="H113" s="111">
        <v>0</v>
      </c>
      <c r="I113" s="111">
        <v>0</v>
      </c>
      <c r="J113" s="111">
        <v>0</v>
      </c>
      <c r="K113" s="111">
        <v>0</v>
      </c>
      <c r="L113" s="112">
        <v>0</v>
      </c>
    </row>
    <row r="114" spans="1:12" x14ac:dyDescent="0.2">
      <c r="A114" s="41"/>
      <c r="B114" s="27" t="s">
        <v>176</v>
      </c>
      <c r="F114" s="111">
        <v>0</v>
      </c>
      <c r="G114" s="111">
        <v>0</v>
      </c>
      <c r="H114" s="111">
        <v>0</v>
      </c>
      <c r="I114" s="111">
        <v>0</v>
      </c>
      <c r="J114" s="111">
        <v>0</v>
      </c>
      <c r="K114" s="111">
        <v>0</v>
      </c>
      <c r="L114" s="112">
        <v>0</v>
      </c>
    </row>
    <row r="115" spans="1:12" x14ac:dyDescent="0.2">
      <c r="A115" s="41"/>
      <c r="C115" s="27" t="s">
        <v>59</v>
      </c>
      <c r="F115" s="111" t="s">
        <v>431</v>
      </c>
      <c r="G115" s="111" t="s">
        <v>431</v>
      </c>
      <c r="H115" s="111" t="s">
        <v>431</v>
      </c>
      <c r="I115" s="111" t="s">
        <v>431</v>
      </c>
      <c r="J115" s="111" t="s">
        <v>431</v>
      </c>
      <c r="K115" s="111" t="s">
        <v>431</v>
      </c>
      <c r="L115" s="112" t="s">
        <v>431</v>
      </c>
    </row>
    <row r="116" spans="1:12" x14ac:dyDescent="0.2">
      <c r="A116" s="41"/>
      <c r="F116" s="111"/>
      <c r="G116" s="111"/>
      <c r="H116" s="111"/>
      <c r="I116" s="111"/>
      <c r="J116" s="111"/>
      <c r="K116" s="111"/>
      <c r="L116" s="112"/>
    </row>
    <row r="117" spans="1:12" x14ac:dyDescent="0.2">
      <c r="A117" s="41"/>
      <c r="B117" s="27" t="s">
        <v>127</v>
      </c>
      <c r="F117" s="111">
        <v>12665.625</v>
      </c>
      <c r="G117" s="111">
        <v>10732.5</v>
      </c>
      <c r="H117" s="111">
        <v>4346.25</v>
      </c>
      <c r="I117" s="111">
        <v>3144.375</v>
      </c>
      <c r="J117" s="111">
        <v>2025</v>
      </c>
      <c r="K117" s="111">
        <v>3711.7500000000005</v>
      </c>
      <c r="L117" s="112">
        <v>0</v>
      </c>
    </row>
    <row r="118" spans="1:12" x14ac:dyDescent="0.2">
      <c r="A118" s="41"/>
      <c r="B118" s="27" t="s">
        <v>61</v>
      </c>
      <c r="F118" s="111">
        <v>0</v>
      </c>
      <c r="G118" s="111">
        <v>0</v>
      </c>
      <c r="H118" s="111">
        <v>0</v>
      </c>
      <c r="I118" s="111">
        <v>0</v>
      </c>
      <c r="J118" s="111">
        <v>0</v>
      </c>
      <c r="K118" s="111">
        <v>0</v>
      </c>
      <c r="L118" s="112">
        <v>0</v>
      </c>
    </row>
    <row r="119" spans="1:12" x14ac:dyDescent="0.2">
      <c r="A119" s="41"/>
      <c r="B119" s="27" t="s">
        <v>62</v>
      </c>
      <c r="F119" s="111">
        <v>0</v>
      </c>
      <c r="G119" s="111">
        <v>0</v>
      </c>
      <c r="H119" s="111">
        <v>0</v>
      </c>
      <c r="I119" s="111">
        <v>0</v>
      </c>
      <c r="J119" s="111">
        <v>0</v>
      </c>
      <c r="K119" s="111">
        <v>0</v>
      </c>
      <c r="L119" s="112">
        <v>0</v>
      </c>
    </row>
    <row r="120" spans="1:12" x14ac:dyDescent="0.2">
      <c r="A120" s="41"/>
      <c r="C120" s="27" t="s">
        <v>63</v>
      </c>
      <c r="F120" s="111">
        <v>12665.625</v>
      </c>
      <c r="G120" s="111">
        <v>10732.5</v>
      </c>
      <c r="H120" s="111">
        <v>4346.25</v>
      </c>
      <c r="I120" s="111">
        <v>3144.375</v>
      </c>
      <c r="J120" s="111">
        <v>2025</v>
      </c>
      <c r="K120" s="111">
        <v>3711.7500000000005</v>
      </c>
      <c r="L120" s="112">
        <v>0</v>
      </c>
    </row>
    <row r="121" spans="1:12" x14ac:dyDescent="0.2">
      <c r="A121" s="41"/>
      <c r="F121" s="111"/>
      <c r="G121" s="111"/>
      <c r="H121" s="111"/>
      <c r="I121" s="111"/>
      <c r="J121" s="111"/>
      <c r="K121" s="111"/>
      <c r="L121" s="112"/>
    </row>
    <row r="122" spans="1:12" x14ac:dyDescent="0.2">
      <c r="A122" s="41"/>
      <c r="B122" s="27" t="s">
        <v>251</v>
      </c>
      <c r="F122" s="111">
        <v>0</v>
      </c>
      <c r="G122" s="111">
        <v>0</v>
      </c>
      <c r="H122" s="111">
        <v>0</v>
      </c>
      <c r="I122" s="111">
        <v>0</v>
      </c>
      <c r="J122" s="111">
        <v>0</v>
      </c>
      <c r="K122" s="111">
        <v>0</v>
      </c>
      <c r="L122" s="112">
        <v>0</v>
      </c>
    </row>
    <row r="123" spans="1:12" x14ac:dyDescent="0.2">
      <c r="A123" s="41"/>
      <c r="B123" s="105" t="s">
        <v>254</v>
      </c>
      <c r="F123" s="111">
        <v>0</v>
      </c>
      <c r="G123" s="111">
        <v>0</v>
      </c>
      <c r="H123" s="111">
        <v>0</v>
      </c>
      <c r="I123" s="111">
        <v>0</v>
      </c>
      <c r="J123" s="111">
        <v>0</v>
      </c>
      <c r="K123" s="111">
        <v>0</v>
      </c>
      <c r="L123" s="112">
        <v>0</v>
      </c>
    </row>
    <row r="124" spans="1:12" x14ac:dyDescent="0.2">
      <c r="A124" s="41"/>
      <c r="C124" s="27" t="s">
        <v>252</v>
      </c>
      <c r="F124" s="111" t="s">
        <v>431</v>
      </c>
      <c r="G124" s="111" t="s">
        <v>431</v>
      </c>
      <c r="H124" s="111" t="s">
        <v>431</v>
      </c>
      <c r="I124" s="111" t="s">
        <v>431</v>
      </c>
      <c r="J124" s="111" t="s">
        <v>431</v>
      </c>
      <c r="K124" s="111" t="s">
        <v>431</v>
      </c>
      <c r="L124" s="112" t="s">
        <v>431</v>
      </c>
    </row>
    <row r="125" spans="1:12" x14ac:dyDescent="0.2">
      <c r="A125" s="41"/>
      <c r="F125" s="111"/>
      <c r="G125" s="111"/>
      <c r="H125" s="111"/>
      <c r="I125" s="111"/>
      <c r="J125" s="111"/>
      <c r="K125" s="111"/>
      <c r="L125" s="112"/>
    </row>
    <row r="126" spans="1:12" x14ac:dyDescent="0.2">
      <c r="A126" s="41"/>
      <c r="C126" s="43" t="s">
        <v>64</v>
      </c>
      <c r="F126" s="111">
        <v>0</v>
      </c>
      <c r="G126" s="111">
        <v>0</v>
      </c>
      <c r="H126" s="111">
        <v>0</v>
      </c>
      <c r="I126" s="111">
        <v>0</v>
      </c>
      <c r="J126" s="111">
        <v>0</v>
      </c>
      <c r="K126" s="111">
        <v>0</v>
      </c>
      <c r="L126" s="112">
        <v>0</v>
      </c>
    </row>
    <row r="127" spans="1:12" ht="13.5" thickBot="1" x14ac:dyDescent="0.25">
      <c r="A127" s="106"/>
      <c r="B127" s="65"/>
      <c r="C127" s="65"/>
      <c r="D127" s="65"/>
      <c r="E127" s="65"/>
      <c r="F127" s="113"/>
      <c r="G127" s="113"/>
      <c r="H127" s="113"/>
      <c r="I127" s="113"/>
      <c r="J127" s="113"/>
      <c r="K127" s="113"/>
      <c r="L127" s="114"/>
    </row>
    <row r="128" spans="1:12" ht="13.5" thickBot="1" x14ac:dyDescent="0.25"/>
    <row r="129" spans="1:11" x14ac:dyDescent="0.2">
      <c r="A129" s="101" t="s">
        <v>378</v>
      </c>
      <c r="B129" s="45"/>
      <c r="C129" s="45"/>
      <c r="D129" s="45"/>
      <c r="E129" s="45"/>
      <c r="F129" s="107" t="s">
        <v>298</v>
      </c>
      <c r="G129" s="107" t="s">
        <v>299</v>
      </c>
      <c r="H129" s="107" t="s">
        <v>300</v>
      </c>
      <c r="I129" s="107" t="s">
        <v>301</v>
      </c>
      <c r="J129" s="107" t="s">
        <v>302</v>
      </c>
      <c r="K129" s="108" t="s">
        <v>303</v>
      </c>
    </row>
    <row r="130" spans="1:11" x14ac:dyDescent="0.2">
      <c r="A130" s="41"/>
      <c r="F130" s="109"/>
      <c r="G130" s="109"/>
      <c r="H130" s="109"/>
      <c r="I130" s="109"/>
      <c r="J130" s="109"/>
      <c r="K130" s="110"/>
    </row>
    <row r="131" spans="1:11" x14ac:dyDescent="0.2">
      <c r="A131" s="41"/>
      <c r="B131" s="27" t="s">
        <v>222</v>
      </c>
      <c r="F131" s="111">
        <v>0</v>
      </c>
      <c r="G131" s="111">
        <v>0</v>
      </c>
      <c r="H131" s="111">
        <v>0</v>
      </c>
      <c r="I131" s="111">
        <v>0</v>
      </c>
      <c r="J131" s="111">
        <v>4590</v>
      </c>
      <c r="K131" s="112">
        <v>5499</v>
      </c>
    </row>
    <row r="132" spans="1:11" x14ac:dyDescent="0.2">
      <c r="A132" s="41"/>
      <c r="B132" s="27" t="s">
        <v>175</v>
      </c>
      <c r="F132" s="111">
        <v>0</v>
      </c>
      <c r="G132" s="111">
        <v>0</v>
      </c>
      <c r="H132" s="111">
        <v>0</v>
      </c>
      <c r="I132" s="111">
        <v>0</v>
      </c>
      <c r="J132" s="111">
        <v>0</v>
      </c>
      <c r="K132" s="112">
        <v>0</v>
      </c>
    </row>
    <row r="133" spans="1:11" x14ac:dyDescent="0.2">
      <c r="A133" s="41"/>
      <c r="B133" s="27" t="s">
        <v>176</v>
      </c>
      <c r="F133" s="111">
        <v>0</v>
      </c>
      <c r="G133" s="111">
        <v>0</v>
      </c>
      <c r="H133" s="111">
        <v>0</v>
      </c>
      <c r="I133" s="111">
        <v>0</v>
      </c>
      <c r="J133" s="111">
        <v>0</v>
      </c>
      <c r="K133" s="112">
        <v>0</v>
      </c>
    </row>
    <row r="134" spans="1:11" x14ac:dyDescent="0.2">
      <c r="A134" s="41"/>
      <c r="C134" s="27" t="s">
        <v>59</v>
      </c>
      <c r="F134" s="111" t="s">
        <v>431</v>
      </c>
      <c r="G134" s="111" t="s">
        <v>431</v>
      </c>
      <c r="H134" s="111" t="s">
        <v>431</v>
      </c>
      <c r="I134" s="111" t="s">
        <v>431</v>
      </c>
      <c r="J134" s="111" t="s">
        <v>431</v>
      </c>
      <c r="K134" s="112" t="s">
        <v>431</v>
      </c>
    </row>
    <row r="135" spans="1:11" x14ac:dyDescent="0.2">
      <c r="A135" s="41"/>
      <c r="F135" s="111"/>
      <c r="G135" s="111"/>
      <c r="H135" s="111"/>
      <c r="I135" s="111"/>
      <c r="J135" s="111"/>
      <c r="K135" s="112"/>
    </row>
    <row r="136" spans="1:11" x14ac:dyDescent="0.2">
      <c r="A136" s="41"/>
      <c r="B136" s="27" t="s">
        <v>127</v>
      </c>
      <c r="F136" s="111">
        <v>0</v>
      </c>
      <c r="G136" s="111">
        <v>0</v>
      </c>
      <c r="H136" s="111">
        <v>0</v>
      </c>
      <c r="I136" s="111">
        <v>0</v>
      </c>
      <c r="J136" s="111">
        <v>4590</v>
      </c>
      <c r="K136" s="112">
        <v>5499</v>
      </c>
    </row>
    <row r="137" spans="1:11" x14ac:dyDescent="0.2">
      <c r="A137" s="41"/>
      <c r="B137" s="27" t="s">
        <v>61</v>
      </c>
      <c r="F137" s="111">
        <v>0</v>
      </c>
      <c r="G137" s="111">
        <v>0</v>
      </c>
      <c r="H137" s="111">
        <v>0</v>
      </c>
      <c r="I137" s="111">
        <v>0</v>
      </c>
      <c r="J137" s="111">
        <v>0</v>
      </c>
      <c r="K137" s="112">
        <v>0</v>
      </c>
    </row>
    <row r="138" spans="1:11" x14ac:dyDescent="0.2">
      <c r="A138" s="41"/>
      <c r="B138" s="27" t="s">
        <v>62</v>
      </c>
      <c r="F138" s="111">
        <v>0</v>
      </c>
      <c r="G138" s="111">
        <v>0</v>
      </c>
      <c r="H138" s="111">
        <v>0</v>
      </c>
      <c r="I138" s="111">
        <v>0</v>
      </c>
      <c r="J138" s="111">
        <v>0</v>
      </c>
      <c r="K138" s="112">
        <v>0</v>
      </c>
    </row>
    <row r="139" spans="1:11" x14ac:dyDescent="0.2">
      <c r="A139" s="41"/>
      <c r="C139" s="27" t="s">
        <v>63</v>
      </c>
      <c r="F139" s="111">
        <v>0</v>
      </c>
      <c r="G139" s="111">
        <v>0</v>
      </c>
      <c r="H139" s="111">
        <v>0</v>
      </c>
      <c r="I139" s="111">
        <v>0</v>
      </c>
      <c r="J139" s="111">
        <v>4590</v>
      </c>
      <c r="K139" s="112">
        <v>5499</v>
      </c>
    </row>
    <row r="140" spans="1:11" x14ac:dyDescent="0.2">
      <c r="A140" s="41"/>
      <c r="F140" s="111"/>
      <c r="G140" s="111"/>
      <c r="H140" s="111"/>
      <c r="I140" s="111"/>
      <c r="J140" s="111"/>
      <c r="K140" s="112"/>
    </row>
    <row r="141" spans="1:11" x14ac:dyDescent="0.2">
      <c r="A141" s="41"/>
      <c r="B141" s="27" t="s">
        <v>251</v>
      </c>
      <c r="F141" s="111">
        <v>0</v>
      </c>
      <c r="G141" s="111">
        <v>0</v>
      </c>
      <c r="H141" s="111">
        <v>0</v>
      </c>
      <c r="I141" s="111">
        <v>0</v>
      </c>
      <c r="J141" s="111">
        <v>0</v>
      </c>
      <c r="K141" s="112">
        <v>0</v>
      </c>
    </row>
    <row r="142" spans="1:11" x14ac:dyDescent="0.2">
      <c r="A142" s="41"/>
      <c r="B142" s="105" t="s">
        <v>254</v>
      </c>
      <c r="F142" s="111">
        <v>0</v>
      </c>
      <c r="G142" s="111">
        <v>0</v>
      </c>
      <c r="H142" s="111">
        <v>0</v>
      </c>
      <c r="I142" s="111">
        <v>0</v>
      </c>
      <c r="J142" s="111">
        <v>0</v>
      </c>
      <c r="K142" s="112">
        <v>0</v>
      </c>
    </row>
    <row r="143" spans="1:11" x14ac:dyDescent="0.2">
      <c r="A143" s="41"/>
      <c r="C143" s="27" t="s">
        <v>252</v>
      </c>
      <c r="F143" s="111" t="s">
        <v>431</v>
      </c>
      <c r="G143" s="111" t="s">
        <v>431</v>
      </c>
      <c r="H143" s="111" t="s">
        <v>431</v>
      </c>
      <c r="I143" s="111" t="s">
        <v>431</v>
      </c>
      <c r="J143" s="111" t="s">
        <v>431</v>
      </c>
      <c r="K143" s="112" t="s">
        <v>431</v>
      </c>
    </row>
    <row r="144" spans="1:11" x14ac:dyDescent="0.2">
      <c r="A144" s="41"/>
      <c r="F144" s="111"/>
      <c r="G144" s="111"/>
      <c r="H144" s="111"/>
      <c r="I144" s="111"/>
      <c r="J144" s="111"/>
      <c r="K144" s="112"/>
    </row>
    <row r="145" spans="1:11" x14ac:dyDescent="0.2">
      <c r="A145" s="41"/>
      <c r="C145" s="43" t="s">
        <v>64</v>
      </c>
      <c r="F145" s="111">
        <v>0</v>
      </c>
      <c r="G145" s="111">
        <v>0</v>
      </c>
      <c r="H145" s="111">
        <v>0</v>
      </c>
      <c r="I145" s="111">
        <v>0</v>
      </c>
      <c r="J145" s="111">
        <v>0</v>
      </c>
      <c r="K145" s="112">
        <v>0</v>
      </c>
    </row>
    <row r="146" spans="1:11" ht="13.5" thickBot="1" x14ac:dyDescent="0.25">
      <c r="A146" s="106"/>
      <c r="B146" s="65"/>
      <c r="C146" s="65"/>
      <c r="D146" s="65"/>
      <c r="E146" s="65"/>
      <c r="F146" s="113"/>
      <c r="G146" s="113"/>
      <c r="H146" s="113"/>
      <c r="I146" s="113"/>
      <c r="J146" s="113"/>
      <c r="K146" s="114"/>
    </row>
    <row r="147" spans="1:11" ht="13.5" thickBot="1" x14ac:dyDescent="0.25"/>
    <row r="148" spans="1:11" x14ac:dyDescent="0.2">
      <c r="A148" s="101" t="s">
        <v>378</v>
      </c>
      <c r="B148" s="45"/>
      <c r="C148" s="45"/>
      <c r="D148" s="45"/>
      <c r="E148" s="45"/>
      <c r="F148" s="107" t="s">
        <v>304</v>
      </c>
      <c r="G148" s="107" t="s">
        <v>305</v>
      </c>
      <c r="H148" s="107" t="s">
        <v>306</v>
      </c>
      <c r="I148" s="107" t="s">
        <v>307</v>
      </c>
      <c r="J148" s="107" t="s">
        <v>308</v>
      </c>
      <c r="K148" s="108" t="s">
        <v>309</v>
      </c>
    </row>
    <row r="149" spans="1:11" x14ac:dyDescent="0.2">
      <c r="A149" s="41"/>
      <c r="F149" s="109"/>
      <c r="G149" s="109"/>
      <c r="H149" s="109"/>
      <c r="I149" s="109"/>
      <c r="J149" s="109"/>
      <c r="K149" s="110"/>
    </row>
    <row r="150" spans="1:11" x14ac:dyDescent="0.2">
      <c r="A150" s="41"/>
      <c r="B150" s="27" t="s">
        <v>222</v>
      </c>
      <c r="F150" s="111">
        <v>3112.5</v>
      </c>
      <c r="G150" s="111">
        <v>3187.5000000000005</v>
      </c>
      <c r="H150" s="111">
        <v>8482.5</v>
      </c>
      <c r="I150" s="111">
        <v>9678.75</v>
      </c>
      <c r="J150" s="111">
        <v>4026.75</v>
      </c>
      <c r="K150" s="112">
        <v>2162.25</v>
      </c>
    </row>
    <row r="151" spans="1:11" x14ac:dyDescent="0.2">
      <c r="A151" s="41"/>
      <c r="B151" s="27" t="s">
        <v>175</v>
      </c>
      <c r="F151" s="111">
        <v>0</v>
      </c>
      <c r="G151" s="111">
        <v>0</v>
      </c>
      <c r="H151" s="111">
        <v>0</v>
      </c>
      <c r="I151" s="111">
        <v>0</v>
      </c>
      <c r="J151" s="111">
        <v>0</v>
      </c>
      <c r="K151" s="112">
        <v>0</v>
      </c>
    </row>
    <row r="152" spans="1:11" x14ac:dyDescent="0.2">
      <c r="A152" s="41"/>
      <c r="B152" s="27" t="s">
        <v>176</v>
      </c>
      <c r="F152" s="111">
        <v>0</v>
      </c>
      <c r="G152" s="111">
        <v>0</v>
      </c>
      <c r="H152" s="111">
        <v>0</v>
      </c>
      <c r="I152" s="111">
        <v>0</v>
      </c>
      <c r="J152" s="111">
        <v>0</v>
      </c>
      <c r="K152" s="112">
        <v>0</v>
      </c>
    </row>
    <row r="153" spans="1:11" x14ac:dyDescent="0.2">
      <c r="A153" s="41"/>
      <c r="C153" s="27" t="s">
        <v>59</v>
      </c>
      <c r="F153" s="111" t="s">
        <v>431</v>
      </c>
      <c r="G153" s="111" t="s">
        <v>431</v>
      </c>
      <c r="H153" s="111" t="s">
        <v>431</v>
      </c>
      <c r="I153" s="111" t="s">
        <v>431</v>
      </c>
      <c r="J153" s="111" t="s">
        <v>431</v>
      </c>
      <c r="K153" s="112" t="s">
        <v>431</v>
      </c>
    </row>
    <row r="154" spans="1:11" x14ac:dyDescent="0.2">
      <c r="A154" s="41"/>
      <c r="F154" s="111"/>
      <c r="G154" s="111"/>
      <c r="H154" s="111"/>
      <c r="I154" s="111"/>
      <c r="J154" s="111"/>
      <c r="K154" s="112"/>
    </row>
    <row r="155" spans="1:11" x14ac:dyDescent="0.2">
      <c r="A155" s="41"/>
      <c r="B155" s="27" t="s">
        <v>127</v>
      </c>
      <c r="F155" s="111">
        <v>3112.5</v>
      </c>
      <c r="G155" s="111">
        <v>3187.5000000000005</v>
      </c>
      <c r="H155" s="111">
        <v>8482.5</v>
      </c>
      <c r="I155" s="111">
        <v>9678.75</v>
      </c>
      <c r="J155" s="111">
        <v>4026.75</v>
      </c>
      <c r="K155" s="112">
        <v>2162.25</v>
      </c>
    </row>
    <row r="156" spans="1:11" x14ac:dyDescent="0.2">
      <c r="A156" s="41"/>
      <c r="B156" s="27" t="s">
        <v>61</v>
      </c>
      <c r="F156" s="111">
        <v>0</v>
      </c>
      <c r="G156" s="111">
        <v>0</v>
      </c>
      <c r="H156" s="111">
        <v>0</v>
      </c>
      <c r="I156" s="111">
        <v>0</v>
      </c>
      <c r="J156" s="111">
        <v>0</v>
      </c>
      <c r="K156" s="112">
        <v>0</v>
      </c>
    </row>
    <row r="157" spans="1:11" x14ac:dyDescent="0.2">
      <c r="A157" s="41"/>
      <c r="B157" s="27" t="s">
        <v>62</v>
      </c>
      <c r="F157" s="111">
        <v>0</v>
      </c>
      <c r="G157" s="111">
        <v>0</v>
      </c>
      <c r="H157" s="111">
        <v>0</v>
      </c>
      <c r="I157" s="111">
        <v>0</v>
      </c>
      <c r="J157" s="111">
        <v>0</v>
      </c>
      <c r="K157" s="112">
        <v>0</v>
      </c>
    </row>
    <row r="158" spans="1:11" x14ac:dyDescent="0.2">
      <c r="A158" s="41"/>
      <c r="C158" s="27" t="s">
        <v>63</v>
      </c>
      <c r="F158" s="111">
        <v>3112.5</v>
      </c>
      <c r="G158" s="111">
        <v>3187.5000000000005</v>
      </c>
      <c r="H158" s="111">
        <v>8482.5</v>
      </c>
      <c r="I158" s="111">
        <v>9678.75</v>
      </c>
      <c r="J158" s="111">
        <v>4026.75</v>
      </c>
      <c r="K158" s="112">
        <v>2162.25</v>
      </c>
    </row>
    <row r="159" spans="1:11" x14ac:dyDescent="0.2">
      <c r="A159" s="41"/>
      <c r="F159" s="111"/>
      <c r="G159" s="111"/>
      <c r="H159" s="111"/>
      <c r="I159" s="111"/>
      <c r="J159" s="111"/>
      <c r="K159" s="112"/>
    </row>
    <row r="160" spans="1:11" x14ac:dyDescent="0.2">
      <c r="A160" s="41"/>
      <c r="B160" s="27" t="s">
        <v>251</v>
      </c>
      <c r="F160" s="111">
        <v>0</v>
      </c>
      <c r="G160" s="111">
        <v>0</v>
      </c>
      <c r="H160" s="111">
        <v>0</v>
      </c>
      <c r="I160" s="111">
        <v>0</v>
      </c>
      <c r="J160" s="111">
        <v>0</v>
      </c>
      <c r="K160" s="112">
        <v>0</v>
      </c>
    </row>
    <row r="161" spans="1:12" x14ac:dyDescent="0.2">
      <c r="A161" s="41"/>
      <c r="B161" s="105" t="s">
        <v>254</v>
      </c>
      <c r="F161" s="111">
        <v>0</v>
      </c>
      <c r="G161" s="111">
        <v>0</v>
      </c>
      <c r="H161" s="111">
        <v>0</v>
      </c>
      <c r="I161" s="111">
        <v>0</v>
      </c>
      <c r="J161" s="111">
        <v>0</v>
      </c>
      <c r="K161" s="112">
        <v>0</v>
      </c>
    </row>
    <row r="162" spans="1:12" x14ac:dyDescent="0.2">
      <c r="A162" s="41"/>
      <c r="C162" s="27" t="s">
        <v>252</v>
      </c>
      <c r="F162" s="111" t="s">
        <v>431</v>
      </c>
      <c r="G162" s="111" t="s">
        <v>431</v>
      </c>
      <c r="H162" s="111" t="s">
        <v>431</v>
      </c>
      <c r="I162" s="111" t="s">
        <v>431</v>
      </c>
      <c r="J162" s="111" t="s">
        <v>431</v>
      </c>
      <c r="K162" s="112" t="s">
        <v>431</v>
      </c>
    </row>
    <row r="163" spans="1:12" x14ac:dyDescent="0.2">
      <c r="A163" s="41"/>
      <c r="F163" s="111"/>
      <c r="G163" s="111"/>
      <c r="H163" s="111"/>
      <c r="I163" s="111"/>
      <c r="J163" s="111"/>
      <c r="K163" s="112"/>
    </row>
    <row r="164" spans="1:12" x14ac:dyDescent="0.2">
      <c r="A164" s="41"/>
      <c r="C164" s="43" t="s">
        <v>64</v>
      </c>
      <c r="F164" s="111">
        <v>0</v>
      </c>
      <c r="G164" s="111">
        <v>0</v>
      </c>
      <c r="H164" s="111">
        <v>0</v>
      </c>
      <c r="I164" s="111">
        <v>0</v>
      </c>
      <c r="J164" s="111">
        <v>0</v>
      </c>
      <c r="K164" s="112">
        <v>0</v>
      </c>
    </row>
    <row r="165" spans="1:12" ht="13.5" thickBot="1" x14ac:dyDescent="0.25">
      <c r="A165" s="106"/>
      <c r="B165" s="65"/>
      <c r="C165" s="65"/>
      <c r="D165" s="65"/>
      <c r="E165" s="65"/>
      <c r="F165" s="113"/>
      <c r="G165" s="113"/>
      <c r="H165" s="113"/>
      <c r="I165" s="113"/>
      <c r="J165" s="113"/>
      <c r="K165" s="114"/>
    </row>
    <row r="166" spans="1:12" ht="13.5" thickBot="1" x14ac:dyDescent="0.25"/>
    <row r="167" spans="1:12" x14ac:dyDescent="0.2">
      <c r="A167" s="101" t="s">
        <v>379</v>
      </c>
      <c r="B167" s="45"/>
      <c r="C167" s="45"/>
      <c r="D167" s="45"/>
      <c r="E167" s="45"/>
      <c r="F167" s="107" t="s">
        <v>330</v>
      </c>
      <c r="G167" s="107" t="s">
        <v>331</v>
      </c>
      <c r="H167" s="107" t="s">
        <v>332</v>
      </c>
      <c r="I167" s="107" t="s">
        <v>333</v>
      </c>
      <c r="J167" s="107" t="s">
        <v>334</v>
      </c>
      <c r="K167" s="107" t="s">
        <v>335</v>
      </c>
      <c r="L167" s="108" t="s">
        <v>336</v>
      </c>
    </row>
    <row r="168" spans="1:12" x14ac:dyDescent="0.2">
      <c r="A168" s="41"/>
      <c r="F168" s="109"/>
      <c r="G168" s="109"/>
      <c r="H168" s="109"/>
      <c r="I168" s="109"/>
      <c r="J168" s="109"/>
      <c r="K168" s="109"/>
      <c r="L168" s="110"/>
    </row>
    <row r="169" spans="1:12" x14ac:dyDescent="0.2">
      <c r="A169" s="41"/>
      <c r="B169" s="27" t="s">
        <v>222</v>
      </c>
      <c r="F169" s="111">
        <v>26250</v>
      </c>
      <c r="G169" s="111">
        <v>30750</v>
      </c>
      <c r="H169" s="111">
        <v>31500</v>
      </c>
      <c r="I169" s="111">
        <v>32250</v>
      </c>
      <c r="J169" s="111">
        <v>32250</v>
      </c>
      <c r="K169" s="111">
        <v>34500</v>
      </c>
      <c r="L169" s="112">
        <v>11553.75</v>
      </c>
    </row>
    <row r="170" spans="1:12" x14ac:dyDescent="0.2">
      <c r="A170" s="41"/>
      <c r="B170" s="27" t="s">
        <v>175</v>
      </c>
      <c r="F170" s="111">
        <v>0</v>
      </c>
      <c r="G170" s="111">
        <v>0</v>
      </c>
      <c r="H170" s="111">
        <v>0</v>
      </c>
      <c r="I170" s="111">
        <v>0</v>
      </c>
      <c r="J170" s="111">
        <v>0</v>
      </c>
      <c r="K170" s="111">
        <v>0</v>
      </c>
      <c r="L170" s="112">
        <v>0</v>
      </c>
    </row>
    <row r="171" spans="1:12" x14ac:dyDescent="0.2">
      <c r="A171" s="41"/>
      <c r="B171" s="27" t="s">
        <v>176</v>
      </c>
      <c r="F171" s="111">
        <v>0</v>
      </c>
      <c r="G171" s="111">
        <v>0</v>
      </c>
      <c r="H171" s="111">
        <v>0</v>
      </c>
      <c r="I171" s="111">
        <v>0</v>
      </c>
      <c r="J171" s="111">
        <v>0</v>
      </c>
      <c r="K171" s="111">
        <v>0</v>
      </c>
      <c r="L171" s="112">
        <v>0</v>
      </c>
    </row>
    <row r="172" spans="1:12" x14ac:dyDescent="0.2">
      <c r="A172" s="41"/>
      <c r="C172" s="27" t="s">
        <v>59</v>
      </c>
      <c r="F172" s="111" t="s">
        <v>431</v>
      </c>
      <c r="G172" s="111" t="s">
        <v>431</v>
      </c>
      <c r="H172" s="111" t="s">
        <v>431</v>
      </c>
      <c r="I172" s="111" t="s">
        <v>431</v>
      </c>
      <c r="J172" s="111" t="s">
        <v>431</v>
      </c>
      <c r="K172" s="111" t="s">
        <v>431</v>
      </c>
      <c r="L172" s="112" t="s">
        <v>431</v>
      </c>
    </row>
    <row r="173" spans="1:12" x14ac:dyDescent="0.2">
      <c r="A173" s="41"/>
      <c r="F173" s="111"/>
      <c r="G173" s="111"/>
      <c r="H173" s="111"/>
      <c r="I173" s="111"/>
      <c r="J173" s="111"/>
      <c r="K173" s="111"/>
      <c r="L173" s="112"/>
    </row>
    <row r="174" spans="1:12" x14ac:dyDescent="0.2">
      <c r="A174" s="41"/>
      <c r="B174" s="27" t="s">
        <v>127</v>
      </c>
      <c r="F174" s="111">
        <v>26250</v>
      </c>
      <c r="G174" s="111">
        <v>30750</v>
      </c>
      <c r="H174" s="111">
        <v>31500</v>
      </c>
      <c r="I174" s="111">
        <v>32250</v>
      </c>
      <c r="J174" s="111">
        <v>32250</v>
      </c>
      <c r="K174" s="111">
        <v>34500</v>
      </c>
      <c r="L174" s="112">
        <v>11553.75</v>
      </c>
    </row>
    <row r="175" spans="1:12" x14ac:dyDescent="0.2">
      <c r="A175" s="41"/>
      <c r="B175" s="27" t="s">
        <v>61</v>
      </c>
      <c r="F175" s="111">
        <v>0</v>
      </c>
      <c r="G175" s="111">
        <v>0</v>
      </c>
      <c r="H175" s="111">
        <v>0</v>
      </c>
      <c r="I175" s="111">
        <v>0</v>
      </c>
      <c r="J175" s="111">
        <v>0</v>
      </c>
      <c r="K175" s="111">
        <v>0</v>
      </c>
      <c r="L175" s="112">
        <v>0</v>
      </c>
    </row>
    <row r="176" spans="1:12" x14ac:dyDescent="0.2">
      <c r="A176" s="41"/>
      <c r="B176" s="27" t="s">
        <v>62</v>
      </c>
      <c r="F176" s="111">
        <v>0</v>
      </c>
      <c r="G176" s="111">
        <v>0</v>
      </c>
      <c r="H176" s="111">
        <v>0</v>
      </c>
      <c r="I176" s="111">
        <v>0</v>
      </c>
      <c r="J176" s="111">
        <v>0</v>
      </c>
      <c r="K176" s="111">
        <v>0</v>
      </c>
      <c r="L176" s="112">
        <v>0</v>
      </c>
    </row>
    <row r="177" spans="1:12" x14ac:dyDescent="0.2">
      <c r="A177" s="41"/>
      <c r="C177" s="27" t="s">
        <v>63</v>
      </c>
      <c r="F177" s="111">
        <v>26250</v>
      </c>
      <c r="G177" s="111">
        <v>30750</v>
      </c>
      <c r="H177" s="111">
        <v>31500</v>
      </c>
      <c r="I177" s="111">
        <v>32250</v>
      </c>
      <c r="J177" s="111">
        <v>32250</v>
      </c>
      <c r="K177" s="111">
        <v>34500</v>
      </c>
      <c r="L177" s="112">
        <v>11553.75</v>
      </c>
    </row>
    <row r="178" spans="1:12" x14ac:dyDescent="0.2">
      <c r="A178" s="41"/>
      <c r="F178" s="111"/>
      <c r="G178" s="111"/>
      <c r="H178" s="111"/>
      <c r="I178" s="111"/>
      <c r="J178" s="111"/>
      <c r="K178" s="111"/>
      <c r="L178" s="112"/>
    </row>
    <row r="179" spans="1:12" x14ac:dyDescent="0.2">
      <c r="A179" s="41"/>
      <c r="B179" s="27" t="s">
        <v>251</v>
      </c>
      <c r="F179" s="111">
        <v>0</v>
      </c>
      <c r="G179" s="111">
        <v>0</v>
      </c>
      <c r="H179" s="111">
        <v>0</v>
      </c>
      <c r="I179" s="111">
        <v>0</v>
      </c>
      <c r="J179" s="111">
        <v>0</v>
      </c>
      <c r="K179" s="111">
        <v>0</v>
      </c>
      <c r="L179" s="112">
        <v>0</v>
      </c>
    </row>
    <row r="180" spans="1:12" x14ac:dyDescent="0.2">
      <c r="A180" s="41"/>
      <c r="B180" s="105" t="s">
        <v>254</v>
      </c>
      <c r="F180" s="111">
        <v>0</v>
      </c>
      <c r="G180" s="111">
        <v>0</v>
      </c>
      <c r="H180" s="111">
        <v>0</v>
      </c>
      <c r="I180" s="111">
        <v>0</v>
      </c>
      <c r="J180" s="111">
        <v>0</v>
      </c>
      <c r="K180" s="111">
        <v>0</v>
      </c>
      <c r="L180" s="112">
        <v>0</v>
      </c>
    </row>
    <row r="181" spans="1:12" x14ac:dyDescent="0.2">
      <c r="A181" s="41"/>
      <c r="C181" s="27" t="s">
        <v>252</v>
      </c>
      <c r="F181" s="111" t="s">
        <v>431</v>
      </c>
      <c r="G181" s="111" t="s">
        <v>431</v>
      </c>
      <c r="H181" s="111" t="s">
        <v>431</v>
      </c>
      <c r="I181" s="111" t="s">
        <v>431</v>
      </c>
      <c r="J181" s="111" t="s">
        <v>431</v>
      </c>
      <c r="K181" s="111" t="s">
        <v>431</v>
      </c>
      <c r="L181" s="112" t="s">
        <v>431</v>
      </c>
    </row>
    <row r="182" spans="1:12" x14ac:dyDescent="0.2">
      <c r="A182" s="41"/>
      <c r="F182" s="111"/>
      <c r="G182" s="111"/>
      <c r="H182" s="111"/>
      <c r="I182" s="111"/>
      <c r="J182" s="111"/>
      <c r="K182" s="111"/>
      <c r="L182" s="112"/>
    </row>
    <row r="183" spans="1:12" x14ac:dyDescent="0.2">
      <c r="A183" s="41"/>
      <c r="C183" s="43" t="s">
        <v>64</v>
      </c>
      <c r="F183" s="111">
        <v>0</v>
      </c>
      <c r="G183" s="111">
        <v>0</v>
      </c>
      <c r="H183" s="111">
        <v>0</v>
      </c>
      <c r="I183" s="111">
        <v>0</v>
      </c>
      <c r="J183" s="111">
        <v>0</v>
      </c>
      <c r="K183" s="111">
        <v>0</v>
      </c>
      <c r="L183" s="112">
        <v>0</v>
      </c>
    </row>
    <row r="184" spans="1:12" ht="13.5" thickBot="1" x14ac:dyDescent="0.25">
      <c r="A184" s="106"/>
      <c r="B184" s="65"/>
      <c r="C184" s="65"/>
      <c r="D184" s="65"/>
      <c r="E184" s="65"/>
      <c r="F184" s="113"/>
      <c r="G184" s="113"/>
      <c r="H184" s="113"/>
      <c r="I184" s="113"/>
      <c r="J184" s="113"/>
      <c r="K184" s="113"/>
      <c r="L184" s="114"/>
    </row>
    <row r="185" spans="1:12" ht="13.5" thickBot="1" x14ac:dyDescent="0.25"/>
    <row r="186" spans="1:12" x14ac:dyDescent="0.2">
      <c r="A186" s="101" t="s">
        <v>379</v>
      </c>
      <c r="B186" s="45"/>
      <c r="C186" s="45"/>
      <c r="D186" s="45"/>
      <c r="E186" s="45"/>
      <c r="F186" s="107" t="s">
        <v>337</v>
      </c>
      <c r="G186" s="107" t="s">
        <v>338</v>
      </c>
      <c r="H186" s="107" t="s">
        <v>339</v>
      </c>
      <c r="I186" s="107" t="s">
        <v>340</v>
      </c>
      <c r="J186" s="107" t="s">
        <v>342</v>
      </c>
      <c r="K186" s="108" t="s">
        <v>341</v>
      </c>
    </row>
    <row r="187" spans="1:12" x14ac:dyDescent="0.2">
      <c r="A187" s="41"/>
      <c r="F187" s="109"/>
      <c r="G187" s="109"/>
      <c r="H187" s="109"/>
      <c r="I187" s="109"/>
      <c r="J187" s="109"/>
      <c r="K187" s="110"/>
    </row>
    <row r="188" spans="1:12" x14ac:dyDescent="0.2">
      <c r="A188" s="41"/>
      <c r="B188" s="27" t="s">
        <v>222</v>
      </c>
      <c r="F188" s="111">
        <v>11491.875</v>
      </c>
      <c r="G188" s="111">
        <v>11340.000000000002</v>
      </c>
      <c r="H188" s="111">
        <v>11340.000000000002</v>
      </c>
      <c r="I188" s="111">
        <v>10867.500000000002</v>
      </c>
      <c r="J188" s="111">
        <v>10395.000000000002</v>
      </c>
      <c r="K188" s="112">
        <v>12150</v>
      </c>
    </row>
    <row r="189" spans="1:12" x14ac:dyDescent="0.2">
      <c r="A189" s="41"/>
      <c r="B189" s="27" t="s">
        <v>175</v>
      </c>
      <c r="F189" s="111">
        <v>0</v>
      </c>
      <c r="G189" s="111">
        <v>0</v>
      </c>
      <c r="H189" s="111">
        <v>0</v>
      </c>
      <c r="I189" s="111">
        <v>0</v>
      </c>
      <c r="J189" s="111">
        <v>0</v>
      </c>
      <c r="K189" s="112">
        <v>0</v>
      </c>
    </row>
    <row r="190" spans="1:12" x14ac:dyDescent="0.2">
      <c r="A190" s="41"/>
      <c r="B190" s="27" t="s">
        <v>176</v>
      </c>
      <c r="F190" s="111">
        <v>0</v>
      </c>
      <c r="G190" s="111">
        <v>0</v>
      </c>
      <c r="H190" s="111">
        <v>0</v>
      </c>
      <c r="I190" s="111">
        <v>0</v>
      </c>
      <c r="J190" s="111">
        <v>0</v>
      </c>
      <c r="K190" s="112">
        <v>0</v>
      </c>
    </row>
    <row r="191" spans="1:12" x14ac:dyDescent="0.2">
      <c r="A191" s="41"/>
      <c r="C191" s="27" t="s">
        <v>59</v>
      </c>
      <c r="F191" s="111" t="s">
        <v>431</v>
      </c>
      <c r="G191" s="111" t="s">
        <v>431</v>
      </c>
      <c r="H191" s="111" t="s">
        <v>431</v>
      </c>
      <c r="I191" s="111" t="s">
        <v>431</v>
      </c>
      <c r="J191" s="111" t="s">
        <v>431</v>
      </c>
      <c r="K191" s="112" t="s">
        <v>431</v>
      </c>
    </row>
    <row r="192" spans="1:12" x14ac:dyDescent="0.2">
      <c r="A192" s="41"/>
      <c r="F192" s="111"/>
      <c r="G192" s="111"/>
      <c r="H192" s="111"/>
      <c r="I192" s="111"/>
      <c r="J192" s="111"/>
      <c r="K192" s="112"/>
    </row>
    <row r="193" spans="1:12" x14ac:dyDescent="0.2">
      <c r="A193" s="41"/>
      <c r="B193" s="27" t="s">
        <v>127</v>
      </c>
      <c r="F193" s="111">
        <v>11491.875</v>
      </c>
      <c r="G193" s="111">
        <v>11340.000000000002</v>
      </c>
      <c r="H193" s="111">
        <v>11340.000000000002</v>
      </c>
      <c r="I193" s="111">
        <v>10867.500000000002</v>
      </c>
      <c r="J193" s="111">
        <v>10395.000000000002</v>
      </c>
      <c r="K193" s="112">
        <v>12150</v>
      </c>
    </row>
    <row r="194" spans="1:12" x14ac:dyDescent="0.2">
      <c r="A194" s="41"/>
      <c r="B194" s="27" t="s">
        <v>61</v>
      </c>
      <c r="F194" s="111">
        <v>0</v>
      </c>
      <c r="G194" s="111">
        <v>0</v>
      </c>
      <c r="H194" s="111">
        <v>0</v>
      </c>
      <c r="I194" s="111">
        <v>0</v>
      </c>
      <c r="J194" s="111">
        <v>0</v>
      </c>
      <c r="K194" s="112">
        <v>0</v>
      </c>
    </row>
    <row r="195" spans="1:12" x14ac:dyDescent="0.2">
      <c r="A195" s="41"/>
      <c r="B195" s="27" t="s">
        <v>62</v>
      </c>
      <c r="F195" s="111">
        <v>0</v>
      </c>
      <c r="G195" s="111">
        <v>0</v>
      </c>
      <c r="H195" s="111">
        <v>0</v>
      </c>
      <c r="I195" s="111">
        <v>0</v>
      </c>
      <c r="J195" s="111">
        <v>0</v>
      </c>
      <c r="K195" s="112">
        <v>0</v>
      </c>
    </row>
    <row r="196" spans="1:12" x14ac:dyDescent="0.2">
      <c r="A196" s="41"/>
      <c r="C196" s="27" t="s">
        <v>63</v>
      </c>
      <c r="F196" s="111">
        <v>11491.875</v>
      </c>
      <c r="G196" s="111">
        <v>11340.000000000002</v>
      </c>
      <c r="H196" s="111">
        <v>11340.000000000002</v>
      </c>
      <c r="I196" s="111">
        <v>10867.500000000002</v>
      </c>
      <c r="J196" s="111">
        <v>10395.000000000002</v>
      </c>
      <c r="K196" s="112">
        <v>12150</v>
      </c>
    </row>
    <row r="197" spans="1:12" x14ac:dyDescent="0.2">
      <c r="A197" s="41"/>
      <c r="F197" s="111"/>
      <c r="G197" s="111"/>
      <c r="H197" s="111"/>
      <c r="I197" s="111"/>
      <c r="J197" s="111"/>
      <c r="K197" s="112"/>
    </row>
    <row r="198" spans="1:12" x14ac:dyDescent="0.2">
      <c r="A198" s="41"/>
      <c r="B198" s="27" t="s">
        <v>251</v>
      </c>
      <c r="F198" s="111">
        <v>0</v>
      </c>
      <c r="G198" s="111">
        <v>0</v>
      </c>
      <c r="H198" s="111">
        <v>0</v>
      </c>
      <c r="I198" s="111">
        <v>0</v>
      </c>
      <c r="J198" s="111">
        <v>0</v>
      </c>
      <c r="K198" s="112">
        <v>0</v>
      </c>
    </row>
    <row r="199" spans="1:12" x14ac:dyDescent="0.2">
      <c r="A199" s="41"/>
      <c r="B199" s="105" t="s">
        <v>254</v>
      </c>
      <c r="F199" s="111">
        <v>0</v>
      </c>
      <c r="G199" s="111">
        <v>0</v>
      </c>
      <c r="H199" s="111">
        <v>0</v>
      </c>
      <c r="I199" s="111">
        <v>0</v>
      </c>
      <c r="J199" s="111">
        <v>0</v>
      </c>
      <c r="K199" s="112">
        <v>0</v>
      </c>
    </row>
    <row r="200" spans="1:12" x14ac:dyDescent="0.2">
      <c r="A200" s="41"/>
      <c r="C200" s="27" t="s">
        <v>252</v>
      </c>
      <c r="F200" s="111" t="s">
        <v>431</v>
      </c>
      <c r="G200" s="111" t="s">
        <v>431</v>
      </c>
      <c r="H200" s="111" t="s">
        <v>431</v>
      </c>
      <c r="I200" s="111" t="s">
        <v>431</v>
      </c>
      <c r="J200" s="111" t="s">
        <v>431</v>
      </c>
      <c r="K200" s="112" t="s">
        <v>431</v>
      </c>
    </row>
    <row r="201" spans="1:12" x14ac:dyDescent="0.2">
      <c r="A201" s="41"/>
      <c r="F201" s="111"/>
      <c r="G201" s="111"/>
      <c r="H201" s="111"/>
      <c r="I201" s="111"/>
      <c r="J201" s="111"/>
      <c r="K201" s="112"/>
    </row>
    <row r="202" spans="1:12" x14ac:dyDescent="0.2">
      <c r="A202" s="41"/>
      <c r="C202" s="43" t="s">
        <v>64</v>
      </c>
      <c r="F202" s="111">
        <v>0</v>
      </c>
      <c r="G202" s="111">
        <v>0</v>
      </c>
      <c r="H202" s="111">
        <v>0</v>
      </c>
      <c r="I202" s="111">
        <v>0</v>
      </c>
      <c r="J202" s="111">
        <v>0</v>
      </c>
      <c r="K202" s="112">
        <v>0</v>
      </c>
    </row>
    <row r="203" spans="1:12" ht="13.5" thickBot="1" x14ac:dyDescent="0.25">
      <c r="A203" s="106"/>
      <c r="B203" s="65"/>
      <c r="C203" s="65"/>
      <c r="D203" s="65"/>
      <c r="E203" s="65"/>
      <c r="F203" s="113"/>
      <c r="G203" s="113"/>
      <c r="H203" s="113"/>
      <c r="I203" s="113"/>
      <c r="J203" s="113"/>
      <c r="K203" s="114"/>
    </row>
    <row r="204" spans="1:12" ht="13.5" thickBot="1" x14ac:dyDescent="0.25"/>
    <row r="205" spans="1:12" x14ac:dyDescent="0.2">
      <c r="A205" s="101" t="s">
        <v>380</v>
      </c>
      <c r="B205" s="45"/>
      <c r="C205" s="45"/>
      <c r="D205" s="45"/>
      <c r="E205" s="45"/>
      <c r="F205" s="107" t="s">
        <v>363</v>
      </c>
      <c r="G205" s="107" t="s">
        <v>350</v>
      </c>
      <c r="H205" s="107" t="s">
        <v>351</v>
      </c>
      <c r="I205" s="107" t="s">
        <v>352</v>
      </c>
      <c r="J205" s="107" t="s">
        <v>353</v>
      </c>
      <c r="K205" s="107" t="s">
        <v>354</v>
      </c>
      <c r="L205" s="108" t="s">
        <v>355</v>
      </c>
    </row>
    <row r="206" spans="1:12" x14ac:dyDescent="0.2">
      <c r="A206" s="41"/>
      <c r="F206" s="109"/>
      <c r="G206" s="109"/>
      <c r="H206" s="109"/>
      <c r="I206" s="109"/>
      <c r="J206" s="109"/>
      <c r="K206" s="109"/>
      <c r="L206" s="110"/>
    </row>
    <row r="207" spans="1:12" x14ac:dyDescent="0.2">
      <c r="A207" s="41"/>
      <c r="B207" s="27" t="s">
        <v>222</v>
      </c>
      <c r="F207" s="111">
        <v>36000</v>
      </c>
      <c r="G207" s="111">
        <v>47250</v>
      </c>
      <c r="H207" s="111">
        <v>50250</v>
      </c>
      <c r="I207" s="111">
        <v>51750</v>
      </c>
      <c r="J207" s="111">
        <v>55500</v>
      </c>
      <c r="K207" s="111">
        <v>58500</v>
      </c>
      <c r="L207" s="112">
        <v>31443.75</v>
      </c>
    </row>
    <row r="208" spans="1:12" x14ac:dyDescent="0.2">
      <c r="A208" s="41"/>
      <c r="B208" s="27" t="s">
        <v>175</v>
      </c>
      <c r="F208" s="111">
        <v>0</v>
      </c>
      <c r="G208" s="111">
        <v>0</v>
      </c>
      <c r="H208" s="111">
        <v>0</v>
      </c>
      <c r="I208" s="111">
        <v>0</v>
      </c>
      <c r="J208" s="111">
        <v>0</v>
      </c>
      <c r="K208" s="111">
        <v>0</v>
      </c>
      <c r="L208" s="112">
        <v>0</v>
      </c>
    </row>
    <row r="209" spans="1:12" x14ac:dyDescent="0.2">
      <c r="A209" s="41"/>
      <c r="B209" s="27" t="s">
        <v>176</v>
      </c>
      <c r="F209" s="111">
        <v>0</v>
      </c>
      <c r="G209" s="111">
        <v>0</v>
      </c>
      <c r="H209" s="111">
        <v>0</v>
      </c>
      <c r="I209" s="111">
        <v>0</v>
      </c>
      <c r="J209" s="111">
        <v>0</v>
      </c>
      <c r="K209" s="111">
        <v>0</v>
      </c>
      <c r="L209" s="112">
        <v>0</v>
      </c>
    </row>
    <row r="210" spans="1:12" x14ac:dyDescent="0.2">
      <c r="A210" s="41"/>
      <c r="C210" s="27" t="s">
        <v>59</v>
      </c>
      <c r="F210" s="111" t="s">
        <v>431</v>
      </c>
      <c r="G210" s="111" t="s">
        <v>431</v>
      </c>
      <c r="H210" s="111" t="s">
        <v>431</v>
      </c>
      <c r="I210" s="111" t="s">
        <v>431</v>
      </c>
      <c r="J210" s="111" t="s">
        <v>431</v>
      </c>
      <c r="K210" s="111" t="s">
        <v>431</v>
      </c>
      <c r="L210" s="112" t="s">
        <v>431</v>
      </c>
    </row>
    <row r="211" spans="1:12" x14ac:dyDescent="0.2">
      <c r="A211" s="41"/>
      <c r="F211" s="111"/>
      <c r="G211" s="111"/>
      <c r="H211" s="111"/>
      <c r="I211" s="111"/>
      <c r="J211" s="111"/>
      <c r="K211" s="111"/>
      <c r="L211" s="112"/>
    </row>
    <row r="212" spans="1:12" x14ac:dyDescent="0.2">
      <c r="A212" s="41"/>
      <c r="B212" s="27" t="s">
        <v>127</v>
      </c>
      <c r="F212" s="111">
        <v>36000</v>
      </c>
      <c r="G212" s="111">
        <v>47250</v>
      </c>
      <c r="H212" s="111">
        <v>50250</v>
      </c>
      <c r="I212" s="111">
        <v>51750</v>
      </c>
      <c r="J212" s="111">
        <v>55500</v>
      </c>
      <c r="K212" s="111">
        <v>58500</v>
      </c>
      <c r="L212" s="112">
        <v>31443.75</v>
      </c>
    </row>
    <row r="213" spans="1:12" x14ac:dyDescent="0.2">
      <c r="A213" s="41"/>
      <c r="B213" s="27" t="s">
        <v>61</v>
      </c>
      <c r="F213" s="111">
        <v>0</v>
      </c>
      <c r="G213" s="111">
        <v>0</v>
      </c>
      <c r="H213" s="111">
        <v>0</v>
      </c>
      <c r="I213" s="111">
        <v>0</v>
      </c>
      <c r="J213" s="111">
        <v>0</v>
      </c>
      <c r="K213" s="111">
        <v>0</v>
      </c>
      <c r="L213" s="112">
        <v>0</v>
      </c>
    </row>
    <row r="214" spans="1:12" x14ac:dyDescent="0.2">
      <c r="A214" s="41"/>
      <c r="B214" s="27" t="s">
        <v>62</v>
      </c>
      <c r="F214" s="111">
        <v>0</v>
      </c>
      <c r="G214" s="111">
        <v>0</v>
      </c>
      <c r="H214" s="111">
        <v>0</v>
      </c>
      <c r="I214" s="111">
        <v>0</v>
      </c>
      <c r="J214" s="111">
        <v>0</v>
      </c>
      <c r="K214" s="111">
        <v>0</v>
      </c>
      <c r="L214" s="112">
        <v>0</v>
      </c>
    </row>
    <row r="215" spans="1:12" x14ac:dyDescent="0.2">
      <c r="A215" s="41"/>
      <c r="C215" s="27" t="s">
        <v>63</v>
      </c>
      <c r="F215" s="111">
        <v>36000</v>
      </c>
      <c r="G215" s="111">
        <v>47250</v>
      </c>
      <c r="H215" s="111">
        <v>50250</v>
      </c>
      <c r="I215" s="111">
        <v>51750</v>
      </c>
      <c r="J215" s="111">
        <v>55500</v>
      </c>
      <c r="K215" s="111">
        <v>58500</v>
      </c>
      <c r="L215" s="112">
        <v>31443.75</v>
      </c>
    </row>
    <row r="216" spans="1:12" x14ac:dyDescent="0.2">
      <c r="A216" s="41"/>
      <c r="F216" s="111"/>
      <c r="G216" s="111"/>
      <c r="H216" s="111"/>
      <c r="I216" s="111"/>
      <c r="J216" s="111"/>
      <c r="K216" s="111"/>
      <c r="L216" s="112"/>
    </row>
    <row r="217" spans="1:12" x14ac:dyDescent="0.2">
      <c r="A217" s="41"/>
      <c r="B217" s="27" t="s">
        <v>251</v>
      </c>
      <c r="F217" s="111">
        <v>0</v>
      </c>
      <c r="G217" s="111">
        <v>0</v>
      </c>
      <c r="H217" s="111">
        <v>0</v>
      </c>
      <c r="I217" s="111">
        <v>0</v>
      </c>
      <c r="J217" s="111">
        <v>0</v>
      </c>
      <c r="K217" s="111">
        <v>0</v>
      </c>
      <c r="L217" s="112">
        <v>0</v>
      </c>
    </row>
    <row r="218" spans="1:12" x14ac:dyDescent="0.2">
      <c r="A218" s="41"/>
      <c r="B218" s="105" t="s">
        <v>254</v>
      </c>
      <c r="F218" s="111">
        <v>0</v>
      </c>
      <c r="G218" s="111">
        <v>0</v>
      </c>
      <c r="H218" s="111">
        <v>0</v>
      </c>
      <c r="I218" s="111">
        <v>0</v>
      </c>
      <c r="J218" s="111">
        <v>0</v>
      </c>
      <c r="K218" s="111">
        <v>0</v>
      </c>
      <c r="L218" s="112">
        <v>0</v>
      </c>
    </row>
    <row r="219" spans="1:12" x14ac:dyDescent="0.2">
      <c r="A219" s="41"/>
      <c r="C219" s="27" t="s">
        <v>252</v>
      </c>
      <c r="F219" s="111" t="s">
        <v>431</v>
      </c>
      <c r="G219" s="111" t="s">
        <v>431</v>
      </c>
      <c r="H219" s="111" t="s">
        <v>431</v>
      </c>
      <c r="I219" s="111" t="s">
        <v>431</v>
      </c>
      <c r="J219" s="111" t="s">
        <v>431</v>
      </c>
      <c r="K219" s="111" t="s">
        <v>431</v>
      </c>
      <c r="L219" s="112" t="s">
        <v>431</v>
      </c>
    </row>
    <row r="220" spans="1:12" x14ac:dyDescent="0.2">
      <c r="A220" s="41"/>
      <c r="F220" s="111"/>
      <c r="G220" s="111"/>
      <c r="H220" s="111"/>
      <c r="I220" s="111"/>
      <c r="J220" s="111"/>
      <c r="K220" s="111"/>
      <c r="L220" s="112"/>
    </row>
    <row r="221" spans="1:12" x14ac:dyDescent="0.2">
      <c r="A221" s="41"/>
      <c r="C221" s="43" t="s">
        <v>64</v>
      </c>
      <c r="F221" s="111">
        <v>0</v>
      </c>
      <c r="G221" s="111">
        <v>0</v>
      </c>
      <c r="H221" s="111">
        <v>0</v>
      </c>
      <c r="I221" s="111">
        <v>0</v>
      </c>
      <c r="J221" s="111">
        <v>0</v>
      </c>
      <c r="K221" s="111">
        <v>0</v>
      </c>
      <c r="L221" s="112">
        <v>0</v>
      </c>
    </row>
    <row r="222" spans="1:12" ht="13.5" thickBot="1" x14ac:dyDescent="0.25">
      <c r="A222" s="106"/>
      <c r="B222" s="65"/>
      <c r="C222" s="65"/>
      <c r="D222" s="65"/>
      <c r="E222" s="65"/>
      <c r="F222" s="113"/>
      <c r="G222" s="113"/>
      <c r="H222" s="113"/>
      <c r="I222" s="113"/>
      <c r="J222" s="113"/>
      <c r="K222" s="113"/>
      <c r="L222" s="114"/>
    </row>
    <row r="223" spans="1:12" ht="13.5" thickBot="1" x14ac:dyDescent="0.25"/>
    <row r="224" spans="1:12" x14ac:dyDescent="0.2">
      <c r="A224" s="101" t="s">
        <v>380</v>
      </c>
      <c r="B224" s="45"/>
      <c r="C224" s="45"/>
      <c r="D224" s="45"/>
      <c r="E224" s="45"/>
      <c r="F224" s="107" t="s">
        <v>356</v>
      </c>
      <c r="G224" s="107" t="s">
        <v>357</v>
      </c>
      <c r="H224" s="107" t="s">
        <v>358</v>
      </c>
      <c r="I224" s="107" t="s">
        <v>359</v>
      </c>
      <c r="J224" s="107" t="s">
        <v>360</v>
      </c>
      <c r="K224" s="108"/>
    </row>
    <row r="225" spans="1:11" x14ac:dyDescent="0.2">
      <c r="A225" s="41"/>
      <c r="F225" s="109"/>
      <c r="G225" s="109"/>
      <c r="H225" s="109"/>
      <c r="I225" s="109"/>
      <c r="J225" s="109"/>
      <c r="K225" s="110"/>
    </row>
    <row r="226" spans="1:11" x14ac:dyDescent="0.2">
      <c r="A226" s="41"/>
      <c r="B226" s="27" t="s">
        <v>222</v>
      </c>
      <c r="F226" s="111">
        <v>33600</v>
      </c>
      <c r="G226" s="111">
        <v>33600</v>
      </c>
      <c r="H226" s="111">
        <v>30360</v>
      </c>
      <c r="I226" s="111">
        <v>26340</v>
      </c>
      <c r="J226" s="111">
        <v>21180</v>
      </c>
      <c r="K226" s="112"/>
    </row>
    <row r="227" spans="1:11" x14ac:dyDescent="0.2">
      <c r="A227" s="41"/>
      <c r="B227" s="27" t="s">
        <v>175</v>
      </c>
      <c r="F227" s="111">
        <v>0</v>
      </c>
      <c r="G227" s="111">
        <v>0</v>
      </c>
      <c r="H227" s="111">
        <v>0</v>
      </c>
      <c r="I227" s="111">
        <v>0</v>
      </c>
      <c r="J227" s="111">
        <v>0</v>
      </c>
      <c r="K227" s="112"/>
    </row>
    <row r="228" spans="1:11" x14ac:dyDescent="0.2">
      <c r="A228" s="41"/>
      <c r="B228" s="27" t="s">
        <v>176</v>
      </c>
      <c r="F228" s="111">
        <v>0</v>
      </c>
      <c r="G228" s="111">
        <v>0</v>
      </c>
      <c r="H228" s="111">
        <v>0</v>
      </c>
      <c r="I228" s="111">
        <v>0</v>
      </c>
      <c r="J228" s="111">
        <v>0</v>
      </c>
      <c r="K228" s="112"/>
    </row>
    <row r="229" spans="1:11" x14ac:dyDescent="0.2">
      <c r="A229" s="41"/>
      <c r="C229" s="27" t="s">
        <v>59</v>
      </c>
      <c r="F229" s="111" t="s">
        <v>431</v>
      </c>
      <c r="G229" s="111" t="s">
        <v>431</v>
      </c>
      <c r="H229" s="111" t="s">
        <v>431</v>
      </c>
      <c r="I229" s="111" t="s">
        <v>431</v>
      </c>
      <c r="J229" s="111" t="s">
        <v>431</v>
      </c>
      <c r="K229" s="112"/>
    </row>
    <row r="230" spans="1:11" x14ac:dyDescent="0.2">
      <c r="A230" s="41"/>
      <c r="F230" s="111"/>
      <c r="G230" s="111"/>
      <c r="H230" s="111"/>
      <c r="I230" s="111"/>
      <c r="J230" s="111"/>
      <c r="K230" s="112"/>
    </row>
    <row r="231" spans="1:11" x14ac:dyDescent="0.2">
      <c r="A231" s="41"/>
      <c r="B231" s="27" t="s">
        <v>127</v>
      </c>
      <c r="F231" s="111">
        <v>33600</v>
      </c>
      <c r="G231" s="111">
        <v>33600</v>
      </c>
      <c r="H231" s="111">
        <v>30360</v>
      </c>
      <c r="I231" s="111">
        <v>26340</v>
      </c>
      <c r="J231" s="111">
        <v>21180</v>
      </c>
      <c r="K231" s="112"/>
    </row>
    <row r="232" spans="1:11" x14ac:dyDescent="0.2">
      <c r="A232" s="41"/>
      <c r="B232" s="27" t="s">
        <v>61</v>
      </c>
      <c r="F232" s="111">
        <v>0</v>
      </c>
      <c r="G232" s="111">
        <v>0</v>
      </c>
      <c r="H232" s="111">
        <v>0</v>
      </c>
      <c r="I232" s="111">
        <v>0</v>
      </c>
      <c r="J232" s="111">
        <v>0</v>
      </c>
      <c r="K232" s="112"/>
    </row>
    <row r="233" spans="1:11" x14ac:dyDescent="0.2">
      <c r="A233" s="41"/>
      <c r="B233" s="27" t="s">
        <v>62</v>
      </c>
      <c r="F233" s="111">
        <v>0</v>
      </c>
      <c r="G233" s="111">
        <v>0</v>
      </c>
      <c r="H233" s="111">
        <v>0</v>
      </c>
      <c r="I233" s="111">
        <v>0</v>
      </c>
      <c r="J233" s="111">
        <v>0</v>
      </c>
      <c r="K233" s="112"/>
    </row>
    <row r="234" spans="1:11" x14ac:dyDescent="0.2">
      <c r="A234" s="41"/>
      <c r="C234" s="27" t="s">
        <v>63</v>
      </c>
      <c r="F234" s="111">
        <v>33600</v>
      </c>
      <c r="G234" s="111">
        <v>33600</v>
      </c>
      <c r="H234" s="111">
        <v>30360</v>
      </c>
      <c r="I234" s="111">
        <v>26340</v>
      </c>
      <c r="J234" s="111">
        <v>21180</v>
      </c>
      <c r="K234" s="112"/>
    </row>
    <row r="235" spans="1:11" x14ac:dyDescent="0.2">
      <c r="A235" s="41"/>
      <c r="F235" s="111"/>
      <c r="G235" s="111"/>
      <c r="H235" s="111"/>
      <c r="I235" s="111"/>
      <c r="J235" s="111"/>
      <c r="K235" s="112"/>
    </row>
    <row r="236" spans="1:11" x14ac:dyDescent="0.2">
      <c r="A236" s="41"/>
      <c r="B236" s="27" t="s">
        <v>251</v>
      </c>
      <c r="F236" s="111">
        <v>0</v>
      </c>
      <c r="G236" s="111">
        <v>0</v>
      </c>
      <c r="H236" s="111">
        <v>0</v>
      </c>
      <c r="I236" s="111">
        <v>0</v>
      </c>
      <c r="J236" s="111">
        <v>0</v>
      </c>
      <c r="K236" s="112"/>
    </row>
    <row r="237" spans="1:11" x14ac:dyDescent="0.2">
      <c r="A237" s="41"/>
      <c r="B237" s="105" t="s">
        <v>254</v>
      </c>
      <c r="F237" s="111">
        <v>0</v>
      </c>
      <c r="G237" s="111">
        <v>0</v>
      </c>
      <c r="H237" s="111">
        <v>0</v>
      </c>
      <c r="I237" s="111">
        <v>0</v>
      </c>
      <c r="J237" s="111">
        <v>0</v>
      </c>
      <c r="K237" s="112"/>
    </row>
    <row r="238" spans="1:11" x14ac:dyDescent="0.2">
      <c r="A238" s="41"/>
      <c r="C238" s="27" t="s">
        <v>252</v>
      </c>
      <c r="F238" s="111" t="s">
        <v>431</v>
      </c>
      <c r="G238" s="111" t="s">
        <v>431</v>
      </c>
      <c r="H238" s="111" t="s">
        <v>431</v>
      </c>
      <c r="I238" s="111" t="s">
        <v>431</v>
      </c>
      <c r="J238" s="111" t="s">
        <v>431</v>
      </c>
      <c r="K238" s="112"/>
    </row>
    <row r="239" spans="1:11" x14ac:dyDescent="0.2">
      <c r="A239" s="41"/>
      <c r="F239" s="111"/>
      <c r="G239" s="111"/>
      <c r="H239" s="111"/>
      <c r="I239" s="111"/>
      <c r="J239" s="111"/>
      <c r="K239" s="112"/>
    </row>
    <row r="240" spans="1:11" x14ac:dyDescent="0.2">
      <c r="A240" s="41"/>
      <c r="C240" s="43" t="s">
        <v>64</v>
      </c>
      <c r="F240" s="111">
        <v>0</v>
      </c>
      <c r="G240" s="111">
        <v>0</v>
      </c>
      <c r="H240" s="111">
        <v>0</v>
      </c>
      <c r="I240" s="111">
        <v>0</v>
      </c>
      <c r="J240" s="111">
        <v>0</v>
      </c>
      <c r="K240" s="112"/>
    </row>
    <row r="241" spans="1:11" ht="13.5" thickBot="1" x14ac:dyDescent="0.25">
      <c r="A241" s="106"/>
      <c r="B241" s="65"/>
      <c r="C241" s="65"/>
      <c r="D241" s="65"/>
      <c r="E241" s="65"/>
      <c r="F241" s="113"/>
      <c r="G241" s="113"/>
      <c r="H241" s="113"/>
      <c r="I241" s="113"/>
      <c r="J241" s="113"/>
      <c r="K241" s="114"/>
    </row>
    <row r="242" spans="1:11" ht="13.5" thickBot="1" x14ac:dyDescent="0.25"/>
    <row r="243" spans="1:11" x14ac:dyDescent="0.2">
      <c r="A243" s="101" t="s">
        <v>381</v>
      </c>
      <c r="B243" s="45"/>
      <c r="C243" s="45"/>
      <c r="D243" s="45"/>
      <c r="E243" s="45"/>
      <c r="F243" s="115" t="s">
        <v>361</v>
      </c>
    </row>
    <row r="244" spans="1:11" x14ac:dyDescent="0.2">
      <c r="A244" s="41"/>
      <c r="F244" s="110"/>
    </row>
    <row r="245" spans="1:11" x14ac:dyDescent="0.2">
      <c r="A245" s="41"/>
      <c r="B245" s="27" t="s">
        <v>222</v>
      </c>
      <c r="F245" s="112">
        <v>109350</v>
      </c>
    </row>
    <row r="246" spans="1:11" x14ac:dyDescent="0.2">
      <c r="A246" s="41"/>
      <c r="B246" s="27" t="s">
        <v>175</v>
      </c>
      <c r="F246" s="112">
        <v>0</v>
      </c>
    </row>
    <row r="247" spans="1:11" x14ac:dyDescent="0.2">
      <c r="A247" s="41"/>
      <c r="B247" s="27" t="s">
        <v>176</v>
      </c>
      <c r="F247" s="112">
        <v>0</v>
      </c>
    </row>
    <row r="248" spans="1:11" x14ac:dyDescent="0.2">
      <c r="A248" s="41"/>
      <c r="C248" s="27" t="s">
        <v>59</v>
      </c>
      <c r="F248" s="112" t="s">
        <v>431</v>
      </c>
    </row>
    <row r="249" spans="1:11" x14ac:dyDescent="0.2">
      <c r="A249" s="41"/>
      <c r="F249" s="112"/>
    </row>
    <row r="250" spans="1:11" x14ac:dyDescent="0.2">
      <c r="A250" s="41"/>
      <c r="B250" s="27" t="s">
        <v>127</v>
      </c>
      <c r="F250" s="112">
        <v>109350</v>
      </c>
    </row>
    <row r="251" spans="1:11" x14ac:dyDescent="0.2">
      <c r="A251" s="41"/>
      <c r="B251" s="27" t="s">
        <v>61</v>
      </c>
      <c r="F251" s="112">
        <v>0</v>
      </c>
    </row>
    <row r="252" spans="1:11" x14ac:dyDescent="0.2">
      <c r="A252" s="41"/>
      <c r="B252" s="27" t="s">
        <v>62</v>
      </c>
      <c r="F252" s="112">
        <v>0</v>
      </c>
    </row>
    <row r="253" spans="1:11" x14ac:dyDescent="0.2">
      <c r="A253" s="41"/>
      <c r="C253" s="27" t="s">
        <v>63</v>
      </c>
      <c r="F253" s="112">
        <v>109350</v>
      </c>
    </row>
    <row r="254" spans="1:11" x14ac:dyDescent="0.2">
      <c r="A254" s="41"/>
      <c r="F254" s="112"/>
    </row>
    <row r="255" spans="1:11" x14ac:dyDescent="0.2">
      <c r="A255" s="41"/>
      <c r="B255" s="27" t="s">
        <v>251</v>
      </c>
      <c r="F255" s="112">
        <v>0</v>
      </c>
    </row>
    <row r="256" spans="1:11" x14ac:dyDescent="0.2">
      <c r="A256" s="41"/>
      <c r="B256" s="105" t="s">
        <v>254</v>
      </c>
      <c r="F256" s="112">
        <v>0</v>
      </c>
    </row>
    <row r="257" spans="1:12" x14ac:dyDescent="0.2">
      <c r="A257" s="41"/>
      <c r="C257" s="27" t="s">
        <v>252</v>
      </c>
      <c r="F257" s="112" t="s">
        <v>431</v>
      </c>
    </row>
    <row r="258" spans="1:12" x14ac:dyDescent="0.2">
      <c r="A258" s="41"/>
      <c r="F258" s="112"/>
    </row>
    <row r="259" spans="1:12" x14ac:dyDescent="0.2">
      <c r="A259" s="41"/>
      <c r="C259" s="43" t="s">
        <v>64</v>
      </c>
      <c r="F259" s="112">
        <v>0</v>
      </c>
    </row>
    <row r="260" spans="1:12" ht="13.5" thickBot="1" x14ac:dyDescent="0.25">
      <c r="A260" s="106"/>
      <c r="B260" s="65"/>
      <c r="C260" s="65"/>
      <c r="D260" s="65"/>
      <c r="E260" s="65"/>
      <c r="F260" s="114"/>
    </row>
    <row r="261" spans="1:12" ht="13.5" thickBot="1" x14ac:dyDescent="0.25"/>
    <row r="262" spans="1:12" x14ac:dyDescent="0.2">
      <c r="A262" s="101" t="s">
        <v>400</v>
      </c>
      <c r="B262" s="45"/>
      <c r="C262" s="45"/>
      <c r="D262" s="45"/>
      <c r="E262" s="45"/>
      <c r="F262" s="107" t="s">
        <v>386</v>
      </c>
      <c r="G262" s="107" t="s">
        <v>387</v>
      </c>
      <c r="H262" s="107" t="s">
        <v>388</v>
      </c>
      <c r="I262" s="107" t="s">
        <v>389</v>
      </c>
      <c r="J262" s="107" t="s">
        <v>390</v>
      </c>
      <c r="K262" s="107" t="s">
        <v>391</v>
      </c>
      <c r="L262" s="108" t="s">
        <v>392</v>
      </c>
    </row>
    <row r="263" spans="1:12" x14ac:dyDescent="0.2">
      <c r="A263" s="41"/>
      <c r="F263" s="109"/>
      <c r="G263" s="109"/>
      <c r="H263" s="109"/>
      <c r="I263" s="109"/>
      <c r="J263" s="109"/>
      <c r="K263" s="109"/>
      <c r="L263" s="110"/>
    </row>
    <row r="264" spans="1:12" x14ac:dyDescent="0.2">
      <c r="A264" s="41"/>
      <c r="B264" s="27" t="s">
        <v>222</v>
      </c>
      <c r="F264" s="111">
        <v>20025</v>
      </c>
      <c r="G264" s="111">
        <v>31500</v>
      </c>
      <c r="H264" s="111">
        <v>34650</v>
      </c>
      <c r="I264" s="111">
        <v>36000</v>
      </c>
      <c r="J264" s="111">
        <v>41250</v>
      </c>
      <c r="K264" s="111">
        <v>43500</v>
      </c>
      <c r="L264" s="112">
        <v>32353.124999999996</v>
      </c>
    </row>
    <row r="265" spans="1:12" x14ac:dyDescent="0.2">
      <c r="A265" s="41"/>
      <c r="B265" s="27" t="s">
        <v>175</v>
      </c>
      <c r="F265" s="111">
        <v>0</v>
      </c>
      <c r="G265" s="111">
        <v>0</v>
      </c>
      <c r="H265" s="111">
        <v>0</v>
      </c>
      <c r="I265" s="111">
        <v>0</v>
      </c>
      <c r="J265" s="111">
        <v>0</v>
      </c>
      <c r="K265" s="111">
        <v>0</v>
      </c>
      <c r="L265" s="112">
        <v>0</v>
      </c>
    </row>
    <row r="266" spans="1:12" x14ac:dyDescent="0.2">
      <c r="A266" s="41"/>
      <c r="B266" s="27" t="s">
        <v>176</v>
      </c>
      <c r="F266" s="111">
        <v>0</v>
      </c>
      <c r="G266" s="111">
        <v>0</v>
      </c>
      <c r="H266" s="111">
        <v>0</v>
      </c>
      <c r="I266" s="111">
        <v>0</v>
      </c>
      <c r="J266" s="111">
        <v>0</v>
      </c>
      <c r="K266" s="111">
        <v>0</v>
      </c>
      <c r="L266" s="112">
        <v>0</v>
      </c>
    </row>
    <row r="267" spans="1:12" x14ac:dyDescent="0.2">
      <c r="A267" s="41"/>
      <c r="C267" s="27" t="s">
        <v>59</v>
      </c>
      <c r="F267" s="111" t="s">
        <v>431</v>
      </c>
      <c r="G267" s="111" t="s">
        <v>431</v>
      </c>
      <c r="H267" s="111" t="s">
        <v>431</v>
      </c>
      <c r="I267" s="111" t="s">
        <v>431</v>
      </c>
      <c r="J267" s="111" t="s">
        <v>431</v>
      </c>
      <c r="K267" s="111" t="s">
        <v>431</v>
      </c>
      <c r="L267" s="112" t="s">
        <v>431</v>
      </c>
    </row>
    <row r="268" spans="1:12" x14ac:dyDescent="0.2">
      <c r="A268" s="41"/>
      <c r="F268" s="111"/>
      <c r="G268" s="111"/>
      <c r="H268" s="111"/>
      <c r="I268" s="111"/>
      <c r="J268" s="111"/>
      <c r="K268" s="111"/>
      <c r="L268" s="112"/>
    </row>
    <row r="269" spans="1:12" x14ac:dyDescent="0.2">
      <c r="A269" s="41"/>
      <c r="B269" s="27" t="s">
        <v>127</v>
      </c>
      <c r="F269" s="111">
        <v>20025</v>
      </c>
      <c r="G269" s="111">
        <v>31500</v>
      </c>
      <c r="H269" s="111">
        <v>34650</v>
      </c>
      <c r="I269" s="111">
        <v>36000</v>
      </c>
      <c r="J269" s="111">
        <v>41250</v>
      </c>
      <c r="K269" s="111">
        <v>43500</v>
      </c>
      <c r="L269" s="112">
        <v>32353.124999999996</v>
      </c>
    </row>
    <row r="270" spans="1:12" x14ac:dyDescent="0.2">
      <c r="A270" s="41"/>
      <c r="B270" s="27" t="s">
        <v>61</v>
      </c>
      <c r="F270" s="111">
        <v>0</v>
      </c>
      <c r="G270" s="111">
        <v>0</v>
      </c>
      <c r="H270" s="111">
        <v>0</v>
      </c>
      <c r="I270" s="111">
        <v>0</v>
      </c>
      <c r="J270" s="111">
        <v>0</v>
      </c>
      <c r="K270" s="111">
        <v>0</v>
      </c>
      <c r="L270" s="112">
        <v>0</v>
      </c>
    </row>
    <row r="271" spans="1:12" x14ac:dyDescent="0.2">
      <c r="A271" s="41"/>
      <c r="B271" s="27" t="s">
        <v>62</v>
      </c>
      <c r="F271" s="111">
        <v>0</v>
      </c>
      <c r="G271" s="111">
        <v>0</v>
      </c>
      <c r="H271" s="111">
        <v>0</v>
      </c>
      <c r="I271" s="111">
        <v>0</v>
      </c>
      <c r="J271" s="111">
        <v>0</v>
      </c>
      <c r="K271" s="111">
        <v>0</v>
      </c>
      <c r="L271" s="112">
        <v>0</v>
      </c>
    </row>
    <row r="272" spans="1:12" x14ac:dyDescent="0.2">
      <c r="A272" s="41"/>
      <c r="C272" s="27" t="s">
        <v>63</v>
      </c>
      <c r="F272" s="111">
        <v>20025</v>
      </c>
      <c r="G272" s="111">
        <v>31500</v>
      </c>
      <c r="H272" s="111">
        <v>34650</v>
      </c>
      <c r="I272" s="111">
        <v>36000</v>
      </c>
      <c r="J272" s="111">
        <v>41250</v>
      </c>
      <c r="K272" s="111">
        <v>43500</v>
      </c>
      <c r="L272" s="112">
        <v>32353.124999999996</v>
      </c>
    </row>
    <row r="273" spans="1:12" x14ac:dyDescent="0.2">
      <c r="A273" s="41"/>
      <c r="F273" s="111"/>
      <c r="G273" s="111"/>
      <c r="H273" s="111"/>
      <c r="I273" s="111"/>
      <c r="J273" s="111"/>
      <c r="K273" s="111"/>
      <c r="L273" s="112"/>
    </row>
    <row r="274" spans="1:12" x14ac:dyDescent="0.2">
      <c r="A274" s="41"/>
      <c r="B274" s="27" t="s">
        <v>251</v>
      </c>
      <c r="F274" s="111">
        <v>0</v>
      </c>
      <c r="G274" s="111">
        <v>0</v>
      </c>
      <c r="H274" s="111">
        <v>0</v>
      </c>
      <c r="I274" s="111">
        <v>0</v>
      </c>
      <c r="J274" s="111">
        <v>0</v>
      </c>
      <c r="K274" s="111">
        <v>0</v>
      </c>
      <c r="L274" s="112">
        <v>0</v>
      </c>
    </row>
    <row r="275" spans="1:12" x14ac:dyDescent="0.2">
      <c r="A275" s="41"/>
      <c r="B275" s="105" t="s">
        <v>254</v>
      </c>
      <c r="F275" s="111">
        <v>0</v>
      </c>
      <c r="G275" s="111">
        <v>0</v>
      </c>
      <c r="H275" s="111">
        <v>0</v>
      </c>
      <c r="I275" s="111">
        <v>0</v>
      </c>
      <c r="J275" s="111">
        <v>0</v>
      </c>
      <c r="K275" s="111">
        <v>0</v>
      </c>
      <c r="L275" s="112">
        <v>0</v>
      </c>
    </row>
    <row r="276" spans="1:12" x14ac:dyDescent="0.2">
      <c r="A276" s="41"/>
      <c r="C276" s="27" t="s">
        <v>252</v>
      </c>
      <c r="F276" s="111" t="s">
        <v>431</v>
      </c>
      <c r="G276" s="111" t="s">
        <v>431</v>
      </c>
      <c r="H276" s="111" t="s">
        <v>431</v>
      </c>
      <c r="I276" s="111" t="s">
        <v>431</v>
      </c>
      <c r="J276" s="111" t="s">
        <v>431</v>
      </c>
      <c r="K276" s="111" t="s">
        <v>431</v>
      </c>
      <c r="L276" s="112" t="s">
        <v>431</v>
      </c>
    </row>
    <row r="277" spans="1:12" x14ac:dyDescent="0.2">
      <c r="A277" s="41"/>
      <c r="F277" s="111"/>
      <c r="G277" s="111"/>
      <c r="H277" s="111"/>
      <c r="I277" s="111"/>
      <c r="J277" s="111"/>
      <c r="K277" s="111"/>
      <c r="L277" s="112"/>
    </row>
    <row r="278" spans="1:12" x14ac:dyDescent="0.2">
      <c r="A278" s="41"/>
      <c r="C278" s="43" t="s">
        <v>64</v>
      </c>
      <c r="F278" s="111">
        <v>0</v>
      </c>
      <c r="G278" s="111">
        <v>0</v>
      </c>
      <c r="H278" s="111">
        <v>0</v>
      </c>
      <c r="I278" s="111">
        <v>0</v>
      </c>
      <c r="J278" s="111">
        <v>0</v>
      </c>
      <c r="K278" s="111">
        <v>0</v>
      </c>
      <c r="L278" s="112">
        <v>0</v>
      </c>
    </row>
    <row r="279" spans="1:12" ht="13.5" thickBot="1" x14ac:dyDescent="0.25">
      <c r="A279" s="106"/>
      <c r="B279" s="65"/>
      <c r="C279" s="65"/>
      <c r="D279" s="65"/>
      <c r="E279" s="65"/>
      <c r="F279" s="113"/>
      <c r="G279" s="113"/>
      <c r="H279" s="113"/>
      <c r="I279" s="113"/>
      <c r="J279" s="113"/>
      <c r="K279" s="113"/>
      <c r="L279" s="114"/>
    </row>
    <row r="280" spans="1:12" ht="13.5" thickBot="1" x14ac:dyDescent="0.25"/>
    <row r="281" spans="1:12" x14ac:dyDescent="0.2">
      <c r="A281" s="101" t="s">
        <v>400</v>
      </c>
      <c r="B281" s="45"/>
      <c r="C281" s="45"/>
      <c r="D281" s="45"/>
      <c r="E281" s="45"/>
      <c r="F281" s="107" t="s">
        <v>393</v>
      </c>
      <c r="G281" s="107" t="s">
        <v>394</v>
      </c>
      <c r="H281" s="107" t="s">
        <v>395</v>
      </c>
      <c r="I281" s="107" t="s">
        <v>396</v>
      </c>
      <c r="J281" s="107" t="s">
        <v>397</v>
      </c>
      <c r="K281" s="108"/>
    </row>
    <row r="282" spans="1:12" x14ac:dyDescent="0.2">
      <c r="A282" s="41"/>
      <c r="F282" s="109"/>
      <c r="G282" s="109"/>
      <c r="H282" s="109"/>
      <c r="I282" s="109"/>
      <c r="J282" s="109"/>
      <c r="K282" s="110"/>
    </row>
    <row r="283" spans="1:12" x14ac:dyDescent="0.2">
      <c r="A283" s="41"/>
      <c r="B283" s="27" t="s">
        <v>222</v>
      </c>
      <c r="F283" s="111">
        <v>33975</v>
      </c>
      <c r="G283" s="111">
        <v>29580</v>
      </c>
      <c r="H283" s="111">
        <v>31200</v>
      </c>
      <c r="I283" s="111">
        <v>27720</v>
      </c>
      <c r="J283" s="111">
        <v>27600</v>
      </c>
      <c r="K283" s="112"/>
    </row>
    <row r="284" spans="1:12" x14ac:dyDescent="0.2">
      <c r="A284" s="41"/>
      <c r="B284" s="27" t="s">
        <v>175</v>
      </c>
      <c r="F284" s="111">
        <v>0</v>
      </c>
      <c r="G284" s="111">
        <v>0</v>
      </c>
      <c r="H284" s="111">
        <v>0</v>
      </c>
      <c r="I284" s="111">
        <v>0</v>
      </c>
      <c r="J284" s="111">
        <v>0</v>
      </c>
      <c r="K284" s="112"/>
    </row>
    <row r="285" spans="1:12" x14ac:dyDescent="0.2">
      <c r="A285" s="41"/>
      <c r="B285" s="27" t="s">
        <v>176</v>
      </c>
      <c r="F285" s="111">
        <v>0</v>
      </c>
      <c r="G285" s="111">
        <v>0</v>
      </c>
      <c r="H285" s="111">
        <v>0</v>
      </c>
      <c r="I285" s="111">
        <v>0</v>
      </c>
      <c r="J285" s="111">
        <v>0</v>
      </c>
      <c r="K285" s="112"/>
    </row>
    <row r="286" spans="1:12" x14ac:dyDescent="0.2">
      <c r="A286" s="41"/>
      <c r="C286" s="27" t="s">
        <v>59</v>
      </c>
      <c r="F286" s="111" t="s">
        <v>431</v>
      </c>
      <c r="G286" s="111" t="s">
        <v>431</v>
      </c>
      <c r="H286" s="111" t="s">
        <v>431</v>
      </c>
      <c r="I286" s="111" t="s">
        <v>431</v>
      </c>
      <c r="J286" s="111" t="s">
        <v>431</v>
      </c>
      <c r="K286" s="112"/>
    </row>
    <row r="287" spans="1:12" x14ac:dyDescent="0.2">
      <c r="A287" s="41"/>
      <c r="F287" s="111"/>
      <c r="G287" s="111"/>
      <c r="H287" s="111"/>
      <c r="I287" s="111"/>
      <c r="J287" s="111"/>
      <c r="K287" s="112"/>
    </row>
    <row r="288" spans="1:12" x14ac:dyDescent="0.2">
      <c r="A288" s="41"/>
      <c r="B288" s="27" t="s">
        <v>127</v>
      </c>
      <c r="F288" s="111">
        <v>33975</v>
      </c>
      <c r="G288" s="111">
        <v>29580</v>
      </c>
      <c r="H288" s="111">
        <v>31200</v>
      </c>
      <c r="I288" s="111">
        <v>27720</v>
      </c>
      <c r="J288" s="111">
        <v>27600</v>
      </c>
      <c r="K288" s="112"/>
    </row>
    <row r="289" spans="1:11" x14ac:dyDescent="0.2">
      <c r="A289" s="41"/>
      <c r="B289" s="27" t="s">
        <v>61</v>
      </c>
      <c r="F289" s="111">
        <v>0</v>
      </c>
      <c r="G289" s="111">
        <v>0</v>
      </c>
      <c r="H289" s="111">
        <v>0</v>
      </c>
      <c r="I289" s="111">
        <v>0</v>
      </c>
      <c r="J289" s="111">
        <v>0</v>
      </c>
      <c r="K289" s="112"/>
    </row>
    <row r="290" spans="1:11" x14ac:dyDescent="0.2">
      <c r="A290" s="41"/>
      <c r="B290" s="27" t="s">
        <v>62</v>
      </c>
      <c r="F290" s="111">
        <v>0</v>
      </c>
      <c r="G290" s="111">
        <v>0</v>
      </c>
      <c r="H290" s="111">
        <v>0</v>
      </c>
      <c r="I290" s="111">
        <v>0</v>
      </c>
      <c r="J290" s="111">
        <v>0</v>
      </c>
      <c r="K290" s="112"/>
    </row>
    <row r="291" spans="1:11" x14ac:dyDescent="0.2">
      <c r="A291" s="41"/>
      <c r="C291" s="27" t="s">
        <v>63</v>
      </c>
      <c r="F291" s="111">
        <v>33975</v>
      </c>
      <c r="G291" s="111">
        <v>29580</v>
      </c>
      <c r="H291" s="111">
        <v>31200</v>
      </c>
      <c r="I291" s="111">
        <v>27720</v>
      </c>
      <c r="J291" s="111">
        <v>27600</v>
      </c>
      <c r="K291" s="112"/>
    </row>
    <row r="292" spans="1:11" x14ac:dyDescent="0.2">
      <c r="A292" s="41"/>
      <c r="F292" s="111"/>
      <c r="G292" s="111"/>
      <c r="H292" s="111"/>
      <c r="I292" s="111"/>
      <c r="J292" s="111"/>
      <c r="K292" s="112"/>
    </row>
    <row r="293" spans="1:11" x14ac:dyDescent="0.2">
      <c r="A293" s="41"/>
      <c r="B293" s="27" t="s">
        <v>251</v>
      </c>
      <c r="F293" s="111">
        <v>0</v>
      </c>
      <c r="G293" s="111">
        <v>0</v>
      </c>
      <c r="H293" s="111">
        <v>0</v>
      </c>
      <c r="I293" s="111">
        <v>0</v>
      </c>
      <c r="J293" s="111">
        <v>0</v>
      </c>
      <c r="K293" s="112"/>
    </row>
    <row r="294" spans="1:11" x14ac:dyDescent="0.2">
      <c r="A294" s="41"/>
      <c r="B294" s="105" t="s">
        <v>254</v>
      </c>
      <c r="F294" s="111">
        <v>0</v>
      </c>
      <c r="G294" s="111">
        <v>0</v>
      </c>
      <c r="H294" s="111">
        <v>0</v>
      </c>
      <c r="I294" s="111">
        <v>0</v>
      </c>
      <c r="J294" s="111">
        <v>0</v>
      </c>
      <c r="K294" s="112"/>
    </row>
    <row r="295" spans="1:11" x14ac:dyDescent="0.2">
      <c r="A295" s="41"/>
      <c r="C295" s="27" t="s">
        <v>252</v>
      </c>
      <c r="F295" s="111" t="s">
        <v>431</v>
      </c>
      <c r="G295" s="111" t="s">
        <v>431</v>
      </c>
      <c r="H295" s="111" t="s">
        <v>431</v>
      </c>
      <c r="I295" s="111" t="s">
        <v>431</v>
      </c>
      <c r="J295" s="111" t="s">
        <v>431</v>
      </c>
      <c r="K295" s="112"/>
    </row>
    <row r="296" spans="1:11" x14ac:dyDescent="0.2">
      <c r="A296" s="41"/>
      <c r="F296" s="111"/>
      <c r="G296" s="111"/>
      <c r="H296" s="111"/>
      <c r="I296" s="111"/>
      <c r="J296" s="111"/>
      <c r="K296" s="112"/>
    </row>
    <row r="297" spans="1:11" x14ac:dyDescent="0.2">
      <c r="A297" s="41"/>
      <c r="C297" s="43" t="s">
        <v>64</v>
      </c>
      <c r="F297" s="111">
        <v>0</v>
      </c>
      <c r="G297" s="111">
        <v>0</v>
      </c>
      <c r="H297" s="111">
        <v>0</v>
      </c>
      <c r="I297" s="111">
        <v>0</v>
      </c>
      <c r="J297" s="111">
        <v>0</v>
      </c>
      <c r="K297" s="112"/>
    </row>
    <row r="298" spans="1:11" ht="13.5" thickBot="1" x14ac:dyDescent="0.25">
      <c r="A298" s="106"/>
      <c r="B298" s="65"/>
      <c r="C298" s="65"/>
      <c r="D298" s="65"/>
      <c r="E298" s="65"/>
      <c r="F298" s="113"/>
      <c r="G298" s="113"/>
      <c r="H298" s="113"/>
      <c r="I298" s="113"/>
      <c r="J298" s="113"/>
      <c r="K298" s="114"/>
    </row>
    <row r="299" spans="1:11" ht="13.5" thickBot="1" x14ac:dyDescent="0.25"/>
    <row r="300" spans="1:11" x14ac:dyDescent="0.2">
      <c r="A300" s="101" t="s">
        <v>401</v>
      </c>
      <c r="B300" s="45"/>
      <c r="C300" s="45"/>
      <c r="D300" s="45"/>
      <c r="E300" s="45"/>
      <c r="F300" s="115" t="s">
        <v>399</v>
      </c>
    </row>
    <row r="301" spans="1:11" x14ac:dyDescent="0.2">
      <c r="A301" s="41"/>
      <c r="F301" s="110"/>
    </row>
    <row r="302" spans="1:11" x14ac:dyDescent="0.2">
      <c r="A302" s="41"/>
      <c r="B302" s="27" t="s">
        <v>222</v>
      </c>
      <c r="F302" s="112">
        <v>59062.499999999993</v>
      </c>
    </row>
    <row r="303" spans="1:11" x14ac:dyDescent="0.2">
      <c r="A303" s="41"/>
      <c r="B303" s="27" t="s">
        <v>175</v>
      </c>
      <c r="F303" s="112">
        <v>0</v>
      </c>
    </row>
    <row r="304" spans="1:11" x14ac:dyDescent="0.2">
      <c r="A304" s="41"/>
      <c r="B304" s="27" t="s">
        <v>176</v>
      </c>
      <c r="F304" s="112">
        <v>0</v>
      </c>
    </row>
    <row r="305" spans="1:12" x14ac:dyDescent="0.2">
      <c r="A305" s="41"/>
      <c r="C305" s="27" t="s">
        <v>59</v>
      </c>
      <c r="F305" s="112" t="s">
        <v>431</v>
      </c>
    </row>
    <row r="306" spans="1:12" x14ac:dyDescent="0.2">
      <c r="A306" s="41"/>
      <c r="F306" s="112"/>
    </row>
    <row r="307" spans="1:12" x14ac:dyDescent="0.2">
      <c r="A307" s="41"/>
      <c r="B307" s="27" t="s">
        <v>127</v>
      </c>
      <c r="F307" s="112">
        <v>59062.499999999993</v>
      </c>
    </row>
    <row r="308" spans="1:12" x14ac:dyDescent="0.2">
      <c r="A308" s="41"/>
      <c r="B308" s="27" t="s">
        <v>61</v>
      </c>
      <c r="F308" s="112">
        <v>0</v>
      </c>
    </row>
    <row r="309" spans="1:12" x14ac:dyDescent="0.2">
      <c r="A309" s="41"/>
      <c r="B309" s="27" t="s">
        <v>62</v>
      </c>
      <c r="F309" s="112">
        <v>0</v>
      </c>
    </row>
    <row r="310" spans="1:12" x14ac:dyDescent="0.2">
      <c r="A310" s="41"/>
      <c r="C310" s="27" t="s">
        <v>63</v>
      </c>
      <c r="F310" s="112">
        <v>59062.499999999993</v>
      </c>
    </row>
    <row r="311" spans="1:12" x14ac:dyDescent="0.2">
      <c r="A311" s="41"/>
      <c r="F311" s="112"/>
    </row>
    <row r="312" spans="1:12" x14ac:dyDescent="0.2">
      <c r="A312" s="41"/>
      <c r="B312" s="27" t="s">
        <v>251</v>
      </c>
      <c r="F312" s="112">
        <v>0</v>
      </c>
    </row>
    <row r="313" spans="1:12" x14ac:dyDescent="0.2">
      <c r="A313" s="41"/>
      <c r="B313" s="105" t="s">
        <v>254</v>
      </c>
      <c r="F313" s="112">
        <v>0</v>
      </c>
    </row>
    <row r="314" spans="1:12" x14ac:dyDescent="0.2">
      <c r="A314" s="41"/>
      <c r="C314" s="27" t="s">
        <v>252</v>
      </c>
      <c r="F314" s="112" t="s">
        <v>431</v>
      </c>
    </row>
    <row r="315" spans="1:12" x14ac:dyDescent="0.2">
      <c r="A315" s="41"/>
      <c r="F315" s="112"/>
    </row>
    <row r="316" spans="1:12" x14ac:dyDescent="0.2">
      <c r="A316" s="41"/>
      <c r="C316" s="43" t="s">
        <v>64</v>
      </c>
      <c r="F316" s="112">
        <v>0</v>
      </c>
    </row>
    <row r="317" spans="1:12" ht="13.5" thickBot="1" x14ac:dyDescent="0.25">
      <c r="A317" s="106"/>
      <c r="B317" s="65"/>
      <c r="C317" s="65"/>
      <c r="D317" s="65"/>
      <c r="E317" s="65"/>
      <c r="F317" s="114"/>
    </row>
    <row r="318" spans="1:12" ht="13.5" thickBot="1" x14ac:dyDescent="0.25"/>
    <row r="319" spans="1:12" x14ac:dyDescent="0.2">
      <c r="A319" s="101" t="s">
        <v>413</v>
      </c>
      <c r="B319" s="45"/>
      <c r="C319" s="45"/>
      <c r="D319" s="45"/>
      <c r="E319" s="45"/>
      <c r="F319" s="107" t="s">
        <v>404</v>
      </c>
      <c r="G319" s="107" t="s">
        <v>405</v>
      </c>
      <c r="H319" s="107" t="s">
        <v>406</v>
      </c>
      <c r="I319" s="107" t="s">
        <v>407</v>
      </c>
      <c r="J319" s="107" t="s">
        <v>408</v>
      </c>
      <c r="K319" s="107" t="s">
        <v>409</v>
      </c>
      <c r="L319" s="108" t="s">
        <v>410</v>
      </c>
    </row>
    <row r="320" spans="1:12" x14ac:dyDescent="0.2">
      <c r="A320" s="41"/>
      <c r="F320" s="109"/>
      <c r="G320" s="109"/>
      <c r="H320" s="109"/>
      <c r="I320" s="109"/>
      <c r="J320" s="109"/>
      <c r="K320" s="109"/>
      <c r="L320" s="110"/>
    </row>
    <row r="321" spans="1:12" x14ac:dyDescent="0.2">
      <c r="A321" s="41"/>
      <c r="B321" s="27" t="s">
        <v>222</v>
      </c>
      <c r="F321" s="111">
        <v>23625</v>
      </c>
      <c r="G321" s="111">
        <v>36600</v>
      </c>
      <c r="H321" s="111">
        <v>40050</v>
      </c>
      <c r="I321" s="111">
        <v>41700</v>
      </c>
      <c r="J321" s="111">
        <v>47550</v>
      </c>
      <c r="K321" s="111">
        <v>50100</v>
      </c>
      <c r="L321" s="112">
        <v>191475</v>
      </c>
    </row>
    <row r="322" spans="1:12" x14ac:dyDescent="0.2">
      <c r="A322" s="41"/>
      <c r="B322" s="27" t="s">
        <v>175</v>
      </c>
      <c r="F322" s="111">
        <v>0</v>
      </c>
      <c r="G322" s="111">
        <v>0</v>
      </c>
      <c r="H322" s="111">
        <v>0</v>
      </c>
      <c r="I322" s="111">
        <v>0</v>
      </c>
      <c r="J322" s="111">
        <v>0</v>
      </c>
      <c r="K322" s="111">
        <v>0</v>
      </c>
      <c r="L322" s="112">
        <v>0</v>
      </c>
    </row>
    <row r="323" spans="1:12" x14ac:dyDescent="0.2">
      <c r="A323" s="41"/>
      <c r="B323" s="27" t="s">
        <v>176</v>
      </c>
      <c r="F323" s="111">
        <v>0</v>
      </c>
      <c r="G323" s="111">
        <v>0</v>
      </c>
      <c r="H323" s="111">
        <v>0</v>
      </c>
      <c r="I323" s="111">
        <v>0</v>
      </c>
      <c r="J323" s="111">
        <v>0</v>
      </c>
      <c r="K323" s="111">
        <v>0</v>
      </c>
      <c r="L323" s="112">
        <v>0</v>
      </c>
    </row>
    <row r="324" spans="1:12" x14ac:dyDescent="0.2">
      <c r="A324" s="41"/>
      <c r="C324" s="27" t="s">
        <v>59</v>
      </c>
      <c r="F324" s="111" t="s">
        <v>431</v>
      </c>
      <c r="G324" s="111" t="s">
        <v>431</v>
      </c>
      <c r="H324" s="111" t="s">
        <v>431</v>
      </c>
      <c r="I324" s="111" t="s">
        <v>431</v>
      </c>
      <c r="J324" s="111" t="s">
        <v>431</v>
      </c>
      <c r="K324" s="111" t="s">
        <v>431</v>
      </c>
      <c r="L324" s="112" t="s">
        <v>431</v>
      </c>
    </row>
    <row r="325" spans="1:12" x14ac:dyDescent="0.2">
      <c r="A325" s="41"/>
      <c r="F325" s="111"/>
      <c r="G325" s="111"/>
      <c r="H325" s="111"/>
      <c r="I325" s="111"/>
      <c r="J325" s="111"/>
      <c r="K325" s="111"/>
      <c r="L325" s="112"/>
    </row>
    <row r="326" spans="1:12" x14ac:dyDescent="0.2">
      <c r="A326" s="41"/>
      <c r="B326" s="27" t="s">
        <v>127</v>
      </c>
      <c r="F326" s="111">
        <v>23625</v>
      </c>
      <c r="G326" s="111">
        <v>36600</v>
      </c>
      <c r="H326" s="111">
        <v>40050</v>
      </c>
      <c r="I326" s="111">
        <v>41700</v>
      </c>
      <c r="J326" s="111">
        <v>47550</v>
      </c>
      <c r="K326" s="111">
        <v>50100</v>
      </c>
      <c r="L326" s="112">
        <v>191475</v>
      </c>
    </row>
    <row r="327" spans="1:12" x14ac:dyDescent="0.2">
      <c r="A327" s="41"/>
      <c r="B327" s="27" t="s">
        <v>61</v>
      </c>
      <c r="F327" s="111">
        <v>0</v>
      </c>
      <c r="G327" s="111">
        <v>0</v>
      </c>
      <c r="H327" s="111">
        <v>0</v>
      </c>
      <c r="I327" s="111">
        <v>0</v>
      </c>
      <c r="J327" s="111">
        <v>0</v>
      </c>
      <c r="K327" s="111">
        <v>0</v>
      </c>
      <c r="L327" s="112">
        <v>0</v>
      </c>
    </row>
    <row r="328" spans="1:12" x14ac:dyDescent="0.2">
      <c r="A328" s="41"/>
      <c r="B328" s="27" t="s">
        <v>62</v>
      </c>
      <c r="F328" s="111">
        <v>0</v>
      </c>
      <c r="G328" s="111">
        <v>0</v>
      </c>
      <c r="H328" s="111">
        <v>0</v>
      </c>
      <c r="I328" s="111">
        <v>0</v>
      </c>
      <c r="J328" s="111">
        <v>0</v>
      </c>
      <c r="K328" s="111">
        <v>0</v>
      </c>
      <c r="L328" s="112">
        <v>0</v>
      </c>
    </row>
    <row r="329" spans="1:12" x14ac:dyDescent="0.2">
      <c r="A329" s="41"/>
      <c r="C329" s="27" t="s">
        <v>63</v>
      </c>
      <c r="F329" s="111">
        <v>23625</v>
      </c>
      <c r="G329" s="111">
        <v>36600</v>
      </c>
      <c r="H329" s="111">
        <v>40050</v>
      </c>
      <c r="I329" s="111">
        <v>41700</v>
      </c>
      <c r="J329" s="111">
        <v>47550</v>
      </c>
      <c r="K329" s="111">
        <v>50100</v>
      </c>
      <c r="L329" s="112">
        <v>191475</v>
      </c>
    </row>
    <row r="330" spans="1:12" x14ac:dyDescent="0.2">
      <c r="A330" s="41"/>
      <c r="F330" s="111"/>
      <c r="G330" s="111"/>
      <c r="H330" s="111"/>
      <c r="I330" s="111"/>
      <c r="J330" s="111"/>
      <c r="K330" s="111"/>
      <c r="L330" s="112"/>
    </row>
    <row r="331" spans="1:12" x14ac:dyDescent="0.2">
      <c r="A331" s="41"/>
      <c r="B331" s="27" t="s">
        <v>251</v>
      </c>
      <c r="F331" s="111">
        <v>0</v>
      </c>
      <c r="G331" s="111">
        <v>0</v>
      </c>
      <c r="H331" s="111">
        <v>0</v>
      </c>
      <c r="I331" s="111">
        <v>0</v>
      </c>
      <c r="J331" s="111">
        <v>0</v>
      </c>
      <c r="K331" s="111">
        <v>0</v>
      </c>
      <c r="L331" s="112">
        <v>0</v>
      </c>
    </row>
    <row r="332" spans="1:12" x14ac:dyDescent="0.2">
      <c r="A332" s="41"/>
      <c r="B332" s="105" t="s">
        <v>254</v>
      </c>
      <c r="F332" s="111">
        <v>0</v>
      </c>
      <c r="G332" s="111">
        <v>0</v>
      </c>
      <c r="H332" s="111">
        <v>0</v>
      </c>
      <c r="I332" s="111">
        <v>0</v>
      </c>
      <c r="J332" s="111">
        <v>0</v>
      </c>
      <c r="K332" s="111">
        <v>0</v>
      </c>
      <c r="L332" s="112">
        <v>0</v>
      </c>
    </row>
    <row r="333" spans="1:12" x14ac:dyDescent="0.2">
      <c r="A333" s="41"/>
      <c r="C333" s="27" t="s">
        <v>252</v>
      </c>
      <c r="F333" s="111" t="s">
        <v>431</v>
      </c>
      <c r="G333" s="111" t="s">
        <v>431</v>
      </c>
      <c r="H333" s="111" t="s">
        <v>431</v>
      </c>
      <c r="I333" s="111" t="s">
        <v>431</v>
      </c>
      <c r="J333" s="111" t="s">
        <v>431</v>
      </c>
      <c r="K333" s="111" t="s">
        <v>431</v>
      </c>
      <c r="L333" s="112" t="s">
        <v>431</v>
      </c>
    </row>
    <row r="334" spans="1:12" x14ac:dyDescent="0.2">
      <c r="A334" s="41"/>
      <c r="F334" s="111"/>
      <c r="G334" s="111"/>
      <c r="H334" s="111"/>
      <c r="I334" s="111"/>
      <c r="J334" s="111"/>
      <c r="K334" s="111"/>
      <c r="L334" s="112"/>
    </row>
    <row r="335" spans="1:12" x14ac:dyDescent="0.2">
      <c r="A335" s="41"/>
      <c r="C335" s="43" t="s">
        <v>64</v>
      </c>
      <c r="F335" s="111">
        <v>0</v>
      </c>
      <c r="G335" s="111">
        <v>0</v>
      </c>
      <c r="H335" s="111">
        <v>0</v>
      </c>
      <c r="I335" s="111">
        <v>0</v>
      </c>
      <c r="J335" s="111">
        <v>0</v>
      </c>
      <c r="K335" s="111">
        <v>0</v>
      </c>
      <c r="L335" s="112">
        <v>0</v>
      </c>
    </row>
    <row r="336" spans="1:12" ht="13.5" thickBot="1" x14ac:dyDescent="0.25">
      <c r="A336" s="106"/>
      <c r="B336" s="65"/>
      <c r="C336" s="65"/>
      <c r="D336" s="65"/>
      <c r="E336" s="65"/>
      <c r="F336" s="113"/>
      <c r="G336" s="113"/>
      <c r="H336" s="113"/>
      <c r="I336" s="113"/>
      <c r="J336" s="113"/>
      <c r="K336" s="113"/>
      <c r="L336" s="114"/>
    </row>
    <row r="337" spans="1:6" ht="13.5" thickBot="1" x14ac:dyDescent="0.25"/>
    <row r="338" spans="1:6" x14ac:dyDescent="0.2">
      <c r="A338" s="101" t="s">
        <v>414</v>
      </c>
      <c r="B338" s="45"/>
      <c r="C338" s="45"/>
      <c r="D338" s="45"/>
      <c r="E338" s="45"/>
      <c r="F338" s="115" t="s">
        <v>411</v>
      </c>
    </row>
    <row r="339" spans="1:6" x14ac:dyDescent="0.2">
      <c r="A339" s="41"/>
      <c r="F339" s="110"/>
    </row>
    <row r="340" spans="1:6" x14ac:dyDescent="0.2">
      <c r="A340" s="41"/>
      <c r="B340" s="27" t="s">
        <v>222</v>
      </c>
      <c r="F340" s="112">
        <v>61800</v>
      </c>
    </row>
    <row r="341" spans="1:6" x14ac:dyDescent="0.2">
      <c r="A341" s="41"/>
      <c r="B341" s="27" t="s">
        <v>175</v>
      </c>
      <c r="F341" s="112">
        <v>0</v>
      </c>
    </row>
    <row r="342" spans="1:6" x14ac:dyDescent="0.2">
      <c r="A342" s="41"/>
      <c r="B342" s="27" t="s">
        <v>176</v>
      </c>
      <c r="F342" s="112">
        <v>0</v>
      </c>
    </row>
    <row r="343" spans="1:6" x14ac:dyDescent="0.2">
      <c r="A343" s="41"/>
      <c r="C343" s="27" t="s">
        <v>59</v>
      </c>
      <c r="F343" s="112" t="s">
        <v>431</v>
      </c>
    </row>
    <row r="344" spans="1:6" x14ac:dyDescent="0.2">
      <c r="A344" s="41"/>
      <c r="F344" s="112"/>
    </row>
    <row r="345" spans="1:6" x14ac:dyDescent="0.2">
      <c r="A345" s="41"/>
      <c r="B345" s="27" t="s">
        <v>127</v>
      </c>
      <c r="F345" s="112">
        <v>61800</v>
      </c>
    </row>
    <row r="346" spans="1:6" x14ac:dyDescent="0.2">
      <c r="A346" s="41"/>
      <c r="B346" s="27" t="s">
        <v>61</v>
      </c>
      <c r="F346" s="112">
        <v>0</v>
      </c>
    </row>
    <row r="347" spans="1:6" x14ac:dyDescent="0.2">
      <c r="A347" s="41"/>
      <c r="B347" s="27" t="s">
        <v>62</v>
      </c>
      <c r="F347" s="112">
        <v>0</v>
      </c>
    </row>
    <row r="348" spans="1:6" x14ac:dyDescent="0.2">
      <c r="A348" s="41"/>
      <c r="C348" s="27" t="s">
        <v>63</v>
      </c>
      <c r="F348" s="112">
        <v>61800</v>
      </c>
    </row>
    <row r="349" spans="1:6" x14ac:dyDescent="0.2">
      <c r="A349" s="41"/>
      <c r="F349" s="112"/>
    </row>
    <row r="350" spans="1:6" x14ac:dyDescent="0.2">
      <c r="A350" s="41"/>
      <c r="B350" s="27" t="s">
        <v>251</v>
      </c>
      <c r="F350" s="112">
        <v>0</v>
      </c>
    </row>
    <row r="351" spans="1:6" x14ac:dyDescent="0.2">
      <c r="A351" s="41"/>
      <c r="B351" s="105" t="s">
        <v>254</v>
      </c>
      <c r="F351" s="112">
        <v>0</v>
      </c>
    </row>
    <row r="352" spans="1:6" x14ac:dyDescent="0.2">
      <c r="A352" s="41"/>
      <c r="C352" s="27" t="s">
        <v>252</v>
      </c>
      <c r="F352" s="112" t="s">
        <v>431</v>
      </c>
    </row>
    <row r="353" spans="1:12" x14ac:dyDescent="0.2">
      <c r="A353" s="41"/>
      <c r="F353" s="112"/>
    </row>
    <row r="354" spans="1:12" x14ac:dyDescent="0.2">
      <c r="A354" s="41"/>
      <c r="C354" s="43" t="s">
        <v>64</v>
      </c>
      <c r="F354" s="112">
        <v>0</v>
      </c>
    </row>
    <row r="355" spans="1:12" ht="13.5" thickBot="1" x14ac:dyDescent="0.25">
      <c r="A355" s="106"/>
      <c r="B355" s="65"/>
      <c r="C355" s="65"/>
      <c r="D355" s="65"/>
      <c r="E355" s="65"/>
      <c r="F355" s="114"/>
    </row>
    <row r="356" spans="1:12" ht="13.5" thickBot="1" x14ac:dyDescent="0.25"/>
    <row r="357" spans="1:12" x14ac:dyDescent="0.2">
      <c r="A357" s="101" t="s">
        <v>423</v>
      </c>
      <c r="B357" s="45"/>
      <c r="C357" s="45"/>
      <c r="D357" s="45"/>
      <c r="E357" s="45"/>
      <c r="F357" s="107" t="s">
        <v>416</v>
      </c>
      <c r="G357" s="107" t="s">
        <v>417</v>
      </c>
      <c r="H357" s="107" t="s">
        <v>418</v>
      </c>
      <c r="I357" s="107" t="s">
        <v>419</v>
      </c>
      <c r="J357" s="107" t="s">
        <v>420</v>
      </c>
      <c r="K357" s="107" t="s">
        <v>421</v>
      </c>
      <c r="L357" s="108" t="s">
        <v>422</v>
      </c>
    </row>
    <row r="358" spans="1:12" x14ac:dyDescent="0.2">
      <c r="A358" s="41"/>
      <c r="F358" s="109"/>
      <c r="G358" s="109"/>
      <c r="H358" s="109"/>
      <c r="I358" s="109"/>
      <c r="J358" s="109"/>
      <c r="K358" s="109"/>
      <c r="L358" s="110"/>
    </row>
    <row r="359" spans="1:12" x14ac:dyDescent="0.2">
      <c r="A359" s="41"/>
      <c r="B359" s="27" t="s">
        <v>222</v>
      </c>
      <c r="F359" s="111">
        <v>8387.5</v>
      </c>
      <c r="G359" s="111">
        <v>33825</v>
      </c>
      <c r="H359" s="111">
        <v>37125</v>
      </c>
      <c r="I359" s="111">
        <v>38500</v>
      </c>
      <c r="J359" s="111">
        <v>44000</v>
      </c>
      <c r="K359" s="111">
        <v>46062.5</v>
      </c>
      <c r="L359" s="112">
        <v>262288.125</v>
      </c>
    </row>
    <row r="360" spans="1:12" x14ac:dyDescent="0.2">
      <c r="A360" s="41"/>
      <c r="B360" s="27" t="s">
        <v>175</v>
      </c>
      <c r="F360" s="111">
        <v>0</v>
      </c>
      <c r="G360" s="111">
        <v>0</v>
      </c>
      <c r="H360" s="111">
        <v>0</v>
      </c>
      <c r="I360" s="111">
        <v>0</v>
      </c>
      <c r="J360" s="111">
        <v>0</v>
      </c>
      <c r="K360" s="111">
        <v>0</v>
      </c>
      <c r="L360" s="112">
        <v>0</v>
      </c>
    </row>
    <row r="361" spans="1:12" x14ac:dyDescent="0.2">
      <c r="A361" s="41"/>
      <c r="B361" s="27" t="s">
        <v>176</v>
      </c>
      <c r="F361" s="111">
        <v>0</v>
      </c>
      <c r="G361" s="111">
        <v>0</v>
      </c>
      <c r="H361" s="111">
        <v>0</v>
      </c>
      <c r="I361" s="111">
        <v>0</v>
      </c>
      <c r="J361" s="111">
        <v>0</v>
      </c>
      <c r="K361" s="111">
        <v>0</v>
      </c>
      <c r="L361" s="112">
        <v>0</v>
      </c>
    </row>
    <row r="362" spans="1:12" x14ac:dyDescent="0.2">
      <c r="A362" s="41"/>
      <c r="C362" s="27" t="s">
        <v>59</v>
      </c>
      <c r="F362" s="111" t="s">
        <v>431</v>
      </c>
      <c r="G362" s="111" t="s">
        <v>431</v>
      </c>
      <c r="H362" s="111" t="s">
        <v>431</v>
      </c>
      <c r="I362" s="111" t="s">
        <v>431</v>
      </c>
      <c r="J362" s="111" t="s">
        <v>431</v>
      </c>
      <c r="K362" s="111" t="s">
        <v>431</v>
      </c>
      <c r="L362" s="112" t="s">
        <v>431</v>
      </c>
    </row>
    <row r="363" spans="1:12" x14ac:dyDescent="0.2">
      <c r="A363" s="41"/>
      <c r="F363" s="111"/>
      <c r="G363" s="111"/>
      <c r="H363" s="111"/>
      <c r="I363" s="111"/>
      <c r="J363" s="111"/>
      <c r="K363" s="111"/>
      <c r="L363" s="112"/>
    </row>
    <row r="364" spans="1:12" x14ac:dyDescent="0.2">
      <c r="A364" s="41"/>
      <c r="B364" s="27" t="s">
        <v>127</v>
      </c>
      <c r="F364" s="111">
        <v>8387.5</v>
      </c>
      <c r="G364" s="111">
        <v>33825</v>
      </c>
      <c r="H364" s="111">
        <v>37125</v>
      </c>
      <c r="I364" s="111">
        <v>38500</v>
      </c>
      <c r="J364" s="111">
        <v>44000</v>
      </c>
      <c r="K364" s="111">
        <v>46062.5</v>
      </c>
      <c r="L364" s="112">
        <v>262288.125</v>
      </c>
    </row>
    <row r="365" spans="1:12" x14ac:dyDescent="0.2">
      <c r="A365" s="41"/>
      <c r="B365" s="27" t="s">
        <v>61</v>
      </c>
      <c r="F365" s="111">
        <v>0</v>
      </c>
      <c r="G365" s="111">
        <v>0</v>
      </c>
      <c r="H365" s="111">
        <v>0</v>
      </c>
      <c r="I365" s="111">
        <v>0</v>
      </c>
      <c r="J365" s="111">
        <v>0</v>
      </c>
      <c r="K365" s="111">
        <v>0</v>
      </c>
      <c r="L365" s="112">
        <v>0</v>
      </c>
    </row>
    <row r="366" spans="1:12" x14ac:dyDescent="0.2">
      <c r="A366" s="41"/>
      <c r="B366" s="27" t="s">
        <v>62</v>
      </c>
      <c r="F366" s="111">
        <v>0</v>
      </c>
      <c r="G366" s="111">
        <v>0</v>
      </c>
      <c r="H366" s="111">
        <v>0</v>
      </c>
      <c r="I366" s="111">
        <v>0</v>
      </c>
      <c r="J366" s="111">
        <v>0</v>
      </c>
      <c r="K366" s="111">
        <v>0</v>
      </c>
      <c r="L366" s="112">
        <v>0</v>
      </c>
    </row>
    <row r="367" spans="1:12" x14ac:dyDescent="0.2">
      <c r="A367" s="41"/>
      <c r="C367" s="27" t="s">
        <v>63</v>
      </c>
      <c r="F367" s="111">
        <v>8387.5</v>
      </c>
      <c r="G367" s="111">
        <v>33825</v>
      </c>
      <c r="H367" s="111">
        <v>37125</v>
      </c>
      <c r="I367" s="111">
        <v>38500</v>
      </c>
      <c r="J367" s="111">
        <v>44000</v>
      </c>
      <c r="K367" s="111">
        <v>46062.5</v>
      </c>
      <c r="L367" s="112">
        <v>262288.125</v>
      </c>
    </row>
    <row r="368" spans="1:12" x14ac:dyDescent="0.2">
      <c r="A368" s="41"/>
      <c r="F368" s="111"/>
      <c r="G368" s="111"/>
      <c r="H368" s="111"/>
      <c r="I368" s="111"/>
      <c r="J368" s="111"/>
      <c r="K368" s="111"/>
      <c r="L368" s="112"/>
    </row>
    <row r="369" spans="1:12" x14ac:dyDescent="0.2">
      <c r="A369" s="41"/>
      <c r="B369" s="27" t="s">
        <v>251</v>
      </c>
      <c r="F369" s="111">
        <v>0</v>
      </c>
      <c r="G369" s="111">
        <v>0</v>
      </c>
      <c r="H369" s="111">
        <v>0</v>
      </c>
      <c r="I369" s="111">
        <v>0</v>
      </c>
      <c r="J369" s="111">
        <v>0</v>
      </c>
      <c r="K369" s="111">
        <v>0</v>
      </c>
      <c r="L369" s="112">
        <v>0</v>
      </c>
    </row>
    <row r="370" spans="1:12" x14ac:dyDescent="0.2">
      <c r="A370" s="41"/>
      <c r="B370" s="105" t="s">
        <v>254</v>
      </c>
      <c r="F370" s="111">
        <v>0</v>
      </c>
      <c r="G370" s="111">
        <v>0</v>
      </c>
      <c r="H370" s="111">
        <v>0</v>
      </c>
      <c r="I370" s="111">
        <v>0</v>
      </c>
      <c r="J370" s="111">
        <v>0</v>
      </c>
      <c r="K370" s="111">
        <v>0</v>
      </c>
      <c r="L370" s="112">
        <v>0</v>
      </c>
    </row>
    <row r="371" spans="1:12" x14ac:dyDescent="0.2">
      <c r="A371" s="41"/>
      <c r="C371" s="27" t="s">
        <v>252</v>
      </c>
      <c r="F371" s="111" t="s">
        <v>431</v>
      </c>
      <c r="G371" s="111" t="s">
        <v>431</v>
      </c>
      <c r="H371" s="111" t="s">
        <v>431</v>
      </c>
      <c r="I371" s="111" t="s">
        <v>431</v>
      </c>
      <c r="J371" s="111" t="s">
        <v>431</v>
      </c>
      <c r="K371" s="111" t="s">
        <v>431</v>
      </c>
      <c r="L371" s="112" t="s">
        <v>431</v>
      </c>
    </row>
    <row r="372" spans="1:12" x14ac:dyDescent="0.2">
      <c r="A372" s="41"/>
      <c r="F372" s="111"/>
      <c r="G372" s="111"/>
      <c r="H372" s="111"/>
      <c r="I372" s="111"/>
      <c r="J372" s="111"/>
      <c r="K372" s="111"/>
      <c r="L372" s="112"/>
    </row>
    <row r="373" spans="1:12" x14ac:dyDescent="0.2">
      <c r="A373" s="41"/>
      <c r="C373" s="43" t="s">
        <v>64</v>
      </c>
      <c r="F373" s="111">
        <v>0</v>
      </c>
      <c r="G373" s="111">
        <v>0</v>
      </c>
      <c r="H373" s="111">
        <v>0</v>
      </c>
      <c r="I373" s="111">
        <v>0</v>
      </c>
      <c r="J373" s="111">
        <v>0</v>
      </c>
      <c r="K373" s="111">
        <v>0</v>
      </c>
      <c r="L373" s="112">
        <v>0</v>
      </c>
    </row>
    <row r="374" spans="1:12" ht="13.5" thickBot="1" x14ac:dyDescent="0.25">
      <c r="A374" s="106"/>
      <c r="B374" s="65"/>
      <c r="C374" s="65"/>
      <c r="D374" s="65"/>
      <c r="E374" s="65"/>
      <c r="F374" s="113"/>
      <c r="G374" s="113"/>
      <c r="H374" s="113"/>
      <c r="I374" s="113"/>
      <c r="J374" s="113"/>
      <c r="K374" s="113"/>
      <c r="L374" s="114"/>
    </row>
  </sheetData>
  <mergeCells count="6">
    <mergeCell ref="B4:D4"/>
    <mergeCell ref="B5:D5"/>
    <mergeCell ref="J10:M10"/>
    <mergeCell ref="L2:M4"/>
    <mergeCell ref="E4:G4"/>
    <mergeCell ref="E5:G5"/>
  </mergeCells>
  <phoneticPr fontId="4" type="noConversion"/>
  <pageMargins left="0.28000000000000003" right="0.24" top="0.35" bottom="0.31" header="0.5" footer="0.33"/>
  <pageSetup scale="55" fitToHeight="3" orientation="landscape" r:id="rId1"/>
  <headerFooter alignWithMargins="0">
    <oddFooter>&amp;L&amp;"Arial,Bold"Vermont Student Assi9stance Corp.&amp;RPage &amp;P of &amp;N</oddFooter>
  </headerFooter>
  <rowBreaks count="6" manualBreakCount="6">
    <brk id="71" max="13" man="1"/>
    <brk id="128" max="13" man="1"/>
    <brk id="166" max="13" man="1"/>
    <brk id="204" max="13" man="1"/>
    <brk id="261" max="13" man="1"/>
    <brk id="318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8"/>
  <sheetViews>
    <sheetView showGridLines="0" topLeftCell="A22" zoomScaleNormal="100" workbookViewId="0">
      <selection activeCell="D58" sqref="D58:E58"/>
    </sheetView>
  </sheetViews>
  <sheetFormatPr defaultRowHeight="12.75" x14ac:dyDescent="0.2"/>
  <cols>
    <col min="1" max="1" width="17.85546875" style="14" bestFit="1" customWidth="1"/>
    <col min="2" max="2" width="35" style="14" customWidth="1"/>
    <col min="3" max="3" width="4.42578125" style="14" customWidth="1"/>
    <col min="4" max="4" width="14.42578125" style="14" bestFit="1" customWidth="1"/>
    <col min="5" max="5" width="14.5703125" style="14" bestFit="1" customWidth="1"/>
    <col min="6" max="6" width="12.28515625" style="14" bestFit="1" customWidth="1"/>
    <col min="7" max="16384" width="9.140625" style="14"/>
  </cols>
  <sheetData>
    <row r="1" spans="1:7" s="1" customFormat="1" ht="12.75" customHeight="1" x14ac:dyDescent="0.2">
      <c r="A1" s="24" t="s">
        <v>90</v>
      </c>
      <c r="B1" s="24"/>
      <c r="C1" s="24"/>
      <c r="D1" s="24"/>
      <c r="E1" s="24"/>
      <c r="F1" s="21"/>
      <c r="G1" s="21"/>
    </row>
    <row r="2" spans="1:7" s="13" customFormat="1" x14ac:dyDescent="0.2">
      <c r="A2" s="12"/>
    </row>
    <row r="3" spans="1:7" s="1" customFormat="1" ht="12.75" customHeight="1" x14ac:dyDescent="0.2">
      <c r="A3" s="24" t="s">
        <v>329</v>
      </c>
      <c r="B3" s="24"/>
      <c r="C3" s="24"/>
      <c r="D3" s="24"/>
      <c r="E3" s="24"/>
      <c r="F3" s="21"/>
      <c r="G3" s="21"/>
    </row>
    <row r="4" spans="1:7" s="1" customFormat="1" x14ac:dyDescent="0.2"/>
    <row r="5" spans="1:7" s="2" customFormat="1" ht="12.75" customHeight="1" x14ac:dyDescent="0.2">
      <c r="A5" s="25" t="s">
        <v>52</v>
      </c>
      <c r="B5" s="25"/>
      <c r="C5" s="25"/>
      <c r="D5" s="25"/>
      <c r="E5" s="25"/>
      <c r="F5" s="22"/>
      <c r="G5" s="22"/>
    </row>
    <row r="6" spans="1:7" s="2" customFormat="1" x14ac:dyDescent="0.2"/>
    <row r="7" spans="1:7" s="2" customFormat="1" x14ac:dyDescent="0.2"/>
    <row r="8" spans="1:7" s="2" customFormat="1" x14ac:dyDescent="0.2"/>
    <row r="9" spans="1:7" s="2" customFormat="1" x14ac:dyDescent="0.2">
      <c r="A9" s="23"/>
      <c r="B9" s="23"/>
      <c r="C9" s="23"/>
      <c r="D9" s="3" t="s">
        <v>283</v>
      </c>
      <c r="E9" s="3" t="s">
        <v>283</v>
      </c>
    </row>
    <row r="10" spans="1:7" s="4" customFormat="1" x14ac:dyDescent="0.2">
      <c r="A10" s="23"/>
      <c r="B10" s="23"/>
      <c r="C10" s="23"/>
      <c r="D10" s="5" t="s">
        <v>424</v>
      </c>
      <c r="E10" s="5" t="s">
        <v>428</v>
      </c>
    </row>
    <row r="11" spans="1:7" s="4" customFormat="1" x14ac:dyDescent="0.2">
      <c r="A11" s="23"/>
      <c r="B11" s="23"/>
      <c r="C11" s="23"/>
      <c r="D11" s="23"/>
      <c r="E11" s="23"/>
    </row>
    <row r="12" spans="1:7" s="4" customFormat="1" x14ac:dyDescent="0.2">
      <c r="A12" s="6" t="s">
        <v>43</v>
      </c>
      <c r="B12" s="23"/>
      <c r="C12" s="23"/>
      <c r="D12" s="23"/>
      <c r="E12" s="23"/>
    </row>
    <row r="13" spans="1:7" s="7" customFormat="1" x14ac:dyDescent="0.2">
      <c r="A13" s="6" t="s">
        <v>91</v>
      </c>
      <c r="B13" s="23"/>
      <c r="C13" s="23"/>
      <c r="D13" s="23"/>
      <c r="E13" s="23"/>
    </row>
    <row r="14" spans="1:7" s="7" customFormat="1" x14ac:dyDescent="0.2">
      <c r="A14" s="23"/>
      <c r="B14" s="6" t="s">
        <v>92</v>
      </c>
      <c r="C14" s="23"/>
      <c r="D14" s="8">
        <v>5222511.03</v>
      </c>
      <c r="E14" s="8">
        <v>9765705.1400000006</v>
      </c>
    </row>
    <row r="15" spans="1:7" s="7" customFormat="1" x14ac:dyDescent="0.2">
      <c r="A15" s="23"/>
      <c r="B15" s="6" t="s">
        <v>93</v>
      </c>
      <c r="C15" s="23"/>
      <c r="D15" s="8">
        <v>46062240</v>
      </c>
      <c r="E15" s="8">
        <v>30882105.879999999</v>
      </c>
    </row>
    <row r="16" spans="1:7" s="7" customFormat="1" x14ac:dyDescent="0.2">
      <c r="A16" s="23"/>
      <c r="B16" s="6" t="s">
        <v>149</v>
      </c>
      <c r="C16" s="23"/>
      <c r="D16" s="8">
        <v>3827100</v>
      </c>
      <c r="E16" s="8">
        <v>3827100</v>
      </c>
      <c r="F16" s="20">
        <f>D16-E16</f>
        <v>0</v>
      </c>
    </row>
    <row r="17" spans="1:6" s="7" customFormat="1" x14ac:dyDescent="0.2">
      <c r="A17" s="23"/>
      <c r="B17" s="6" t="s">
        <v>150</v>
      </c>
      <c r="C17" s="23"/>
      <c r="D17" s="8">
        <v>1500000</v>
      </c>
      <c r="E17" s="8">
        <v>1500000</v>
      </c>
      <c r="F17" s="20"/>
    </row>
    <row r="18" spans="1:6" s="7" customFormat="1" x14ac:dyDescent="0.2">
      <c r="A18" s="23"/>
      <c r="B18" s="6" t="s">
        <v>151</v>
      </c>
      <c r="C18" s="23"/>
      <c r="D18" s="8">
        <v>636178.31000000006</v>
      </c>
      <c r="E18" s="8">
        <v>3153820.41</v>
      </c>
      <c r="F18" s="20"/>
    </row>
    <row r="19" spans="1:6" s="7" customFormat="1" x14ac:dyDescent="0.2">
      <c r="A19" s="23"/>
      <c r="B19" s="6" t="s">
        <v>152</v>
      </c>
      <c r="C19" s="23"/>
      <c r="D19" s="8">
        <v>387500</v>
      </c>
      <c r="E19" s="8">
        <v>1550000</v>
      </c>
      <c r="F19" s="20"/>
    </row>
    <row r="20" spans="1:6" s="7" customFormat="1" x14ac:dyDescent="0.2">
      <c r="A20" s="23"/>
      <c r="B20" s="6" t="s">
        <v>314</v>
      </c>
      <c r="C20" s="23"/>
      <c r="D20" s="8">
        <v>0</v>
      </c>
      <c r="E20" s="8">
        <v>0</v>
      </c>
    </row>
    <row r="21" spans="1:6" s="7" customFormat="1" x14ac:dyDescent="0.2">
      <c r="A21" s="23"/>
      <c r="B21" s="6" t="s">
        <v>315</v>
      </c>
      <c r="C21" s="23"/>
      <c r="D21" s="8">
        <v>0</v>
      </c>
      <c r="E21" s="8">
        <v>0</v>
      </c>
    </row>
    <row r="22" spans="1:6" s="7" customFormat="1" x14ac:dyDescent="0.2">
      <c r="A22" s="23"/>
      <c r="B22" s="6" t="s">
        <v>94</v>
      </c>
      <c r="C22" s="23"/>
      <c r="D22" s="9">
        <v>57635529.340000004</v>
      </c>
      <c r="E22" s="9">
        <v>50678731.43</v>
      </c>
    </row>
    <row r="23" spans="1:6" s="7" customFormat="1" x14ac:dyDescent="0.2">
      <c r="A23" s="6" t="s">
        <v>95</v>
      </c>
      <c r="B23" s="23"/>
      <c r="C23" s="23"/>
      <c r="D23" s="23"/>
      <c r="E23" s="23"/>
    </row>
    <row r="24" spans="1:6" s="7" customFormat="1" x14ac:dyDescent="0.2">
      <c r="A24" s="23"/>
      <c r="B24" s="6" t="s">
        <v>96</v>
      </c>
      <c r="C24" s="23"/>
      <c r="D24" s="8">
        <v>1425</v>
      </c>
      <c r="E24" s="8">
        <v>424.15</v>
      </c>
    </row>
    <row r="25" spans="1:6" s="7" customFormat="1" x14ac:dyDescent="0.2">
      <c r="A25" s="23"/>
      <c r="B25" s="6" t="s">
        <v>97</v>
      </c>
      <c r="C25" s="23"/>
      <c r="D25" s="8">
        <v>166824813.80000001</v>
      </c>
      <c r="E25" s="8">
        <v>176342438.08000001</v>
      </c>
    </row>
    <row r="26" spans="1:6" s="7" customFormat="1" x14ac:dyDescent="0.2">
      <c r="A26" s="23"/>
      <c r="B26" s="6" t="s">
        <v>98</v>
      </c>
      <c r="C26" s="23"/>
      <c r="D26" s="8">
        <v>-12142615.380000001</v>
      </c>
      <c r="E26" s="8">
        <v>-12224661.08</v>
      </c>
    </row>
    <row r="27" spans="1:6" s="7" customFormat="1" x14ac:dyDescent="0.2">
      <c r="A27" s="23"/>
      <c r="B27" s="6" t="s">
        <v>99</v>
      </c>
      <c r="C27" s="23"/>
      <c r="D27" s="8">
        <v>0</v>
      </c>
      <c r="E27" s="8">
        <v>0</v>
      </c>
    </row>
    <row r="28" spans="1:6" s="7" customFormat="1" x14ac:dyDescent="0.2">
      <c r="A28" s="23"/>
      <c r="B28" s="6" t="s">
        <v>100</v>
      </c>
      <c r="C28" s="23"/>
      <c r="D28" s="8">
        <v>0</v>
      </c>
      <c r="E28" s="8">
        <v>0</v>
      </c>
    </row>
    <row r="29" spans="1:6" s="7" customFormat="1" x14ac:dyDescent="0.2">
      <c r="A29" s="23"/>
      <c r="B29" s="6" t="s">
        <v>101</v>
      </c>
      <c r="C29" s="23"/>
      <c r="D29" s="8">
        <v>3704710.96</v>
      </c>
      <c r="E29" s="8">
        <v>3954263.16</v>
      </c>
    </row>
    <row r="30" spans="1:6" s="7" customFormat="1" x14ac:dyDescent="0.2">
      <c r="A30" s="23"/>
      <c r="B30" s="6" t="s">
        <v>153</v>
      </c>
      <c r="C30" s="23"/>
      <c r="D30" s="8">
        <v>0</v>
      </c>
      <c r="E30" s="8">
        <v>0</v>
      </c>
    </row>
    <row r="31" spans="1:6" s="7" customFormat="1" x14ac:dyDescent="0.2">
      <c r="A31" s="23"/>
      <c r="B31" s="6" t="s">
        <v>154</v>
      </c>
      <c r="C31" s="23"/>
      <c r="D31" s="8">
        <v>0</v>
      </c>
      <c r="E31" s="8">
        <v>0</v>
      </c>
    </row>
    <row r="32" spans="1:6" s="7" customFormat="1" x14ac:dyDescent="0.2">
      <c r="A32" s="23"/>
      <c r="B32" s="6" t="s">
        <v>102</v>
      </c>
      <c r="C32" s="23"/>
      <c r="D32" s="9">
        <v>158388334.38</v>
      </c>
      <c r="E32" s="9">
        <v>168072464.31</v>
      </c>
    </row>
    <row r="33" spans="1:5" s="7" customFormat="1" x14ac:dyDescent="0.2">
      <c r="A33" s="23"/>
      <c r="B33" s="23"/>
      <c r="C33" s="23"/>
      <c r="D33" s="23"/>
      <c r="E33" s="23"/>
    </row>
    <row r="34" spans="1:5" s="7" customFormat="1" x14ac:dyDescent="0.2">
      <c r="A34" s="6" t="s">
        <v>103</v>
      </c>
      <c r="B34" s="23"/>
      <c r="C34" s="23"/>
      <c r="D34" s="23"/>
      <c r="E34" s="23"/>
    </row>
    <row r="35" spans="1:5" s="7" customFormat="1" x14ac:dyDescent="0.2">
      <c r="A35" s="23"/>
      <c r="B35" s="6" t="s">
        <v>104</v>
      </c>
      <c r="C35" s="23"/>
      <c r="D35" s="8">
        <v>0</v>
      </c>
      <c r="E35" s="8">
        <v>0</v>
      </c>
    </row>
    <row r="36" spans="1:5" s="7" customFormat="1" x14ac:dyDescent="0.2">
      <c r="A36" s="23"/>
      <c r="B36" s="6" t="s">
        <v>105</v>
      </c>
      <c r="C36" s="23"/>
      <c r="D36" s="9">
        <v>0</v>
      </c>
      <c r="E36" s="9">
        <v>0</v>
      </c>
    </row>
    <row r="37" spans="1:5" s="7" customFormat="1" x14ac:dyDescent="0.2">
      <c r="A37" s="23"/>
      <c r="B37" s="23"/>
      <c r="C37" s="23"/>
      <c r="D37" s="23"/>
      <c r="E37" s="23"/>
    </row>
    <row r="38" spans="1:5" s="7" customFormat="1" ht="13.5" thickBot="1" x14ac:dyDescent="0.25">
      <c r="A38" s="23"/>
      <c r="B38" s="6" t="s">
        <v>26</v>
      </c>
      <c r="C38" s="23"/>
      <c r="D38" s="10">
        <v>216023863.72</v>
      </c>
      <c r="E38" s="10">
        <v>218751195.74000001</v>
      </c>
    </row>
    <row r="39" spans="1:5" s="7" customFormat="1" ht="13.5" thickTop="1" x14ac:dyDescent="0.2">
      <c r="A39" s="6" t="s">
        <v>106</v>
      </c>
      <c r="B39" s="23"/>
      <c r="C39" s="23"/>
      <c r="D39" s="23"/>
      <c r="E39" s="23"/>
    </row>
    <row r="40" spans="1:5" s="7" customFormat="1" x14ac:dyDescent="0.2">
      <c r="A40" s="6" t="s">
        <v>107</v>
      </c>
      <c r="B40" s="23"/>
      <c r="C40" s="23"/>
      <c r="D40" s="23"/>
      <c r="E40" s="23"/>
    </row>
    <row r="41" spans="1:5" s="7" customFormat="1" x14ac:dyDescent="0.2">
      <c r="A41" s="23"/>
      <c r="B41" s="6" t="s">
        <v>108</v>
      </c>
      <c r="C41" s="23"/>
      <c r="D41" s="8">
        <v>173605000</v>
      </c>
      <c r="E41" s="8">
        <v>173605000</v>
      </c>
    </row>
    <row r="42" spans="1:5" s="7" customFormat="1" x14ac:dyDescent="0.2">
      <c r="A42" s="23"/>
      <c r="B42" s="6" t="s">
        <v>155</v>
      </c>
      <c r="C42" s="23"/>
      <c r="D42" s="8">
        <v>7280868.6900000004</v>
      </c>
      <c r="E42" s="8">
        <v>6932051.9400000004</v>
      </c>
    </row>
    <row r="43" spans="1:5" s="7" customFormat="1" x14ac:dyDescent="0.2">
      <c r="A43" s="23"/>
      <c r="B43" s="6" t="s">
        <v>366</v>
      </c>
      <c r="C43" s="23"/>
      <c r="D43" s="8">
        <v>17750000</v>
      </c>
      <c r="E43" s="8">
        <v>17750000</v>
      </c>
    </row>
    <row r="44" spans="1:5" s="7" customFormat="1" x14ac:dyDescent="0.2">
      <c r="A44" s="23"/>
      <c r="B44" s="6" t="s">
        <v>109</v>
      </c>
      <c r="C44" s="23"/>
      <c r="D44" s="8">
        <v>281885.95</v>
      </c>
      <c r="E44" s="8">
        <v>2148510.39</v>
      </c>
    </row>
    <row r="45" spans="1:5" s="7" customFormat="1" x14ac:dyDescent="0.2">
      <c r="A45" s="23"/>
      <c r="B45" s="6" t="s">
        <v>367</v>
      </c>
      <c r="C45" s="23"/>
      <c r="D45" s="8">
        <v>34105.56</v>
      </c>
      <c r="E45" s="8">
        <v>230212.5</v>
      </c>
    </row>
    <row r="46" spans="1:5" s="7" customFormat="1" x14ac:dyDescent="0.2">
      <c r="A46" s="23"/>
      <c r="B46" s="6" t="s">
        <v>368</v>
      </c>
      <c r="C46" s="23"/>
      <c r="D46" s="8">
        <v>0</v>
      </c>
      <c r="E46" s="8">
        <v>0</v>
      </c>
    </row>
    <row r="47" spans="1:5" s="7" customFormat="1" x14ac:dyDescent="0.2">
      <c r="A47" s="23"/>
      <c r="B47" s="6" t="s">
        <v>110</v>
      </c>
      <c r="C47" s="23"/>
      <c r="D47" s="8">
        <v>0</v>
      </c>
      <c r="E47" s="8">
        <v>0</v>
      </c>
    </row>
    <row r="48" spans="1:5" s="7" customFormat="1" x14ac:dyDescent="0.2">
      <c r="A48" s="23"/>
      <c r="B48" s="6" t="s">
        <v>111</v>
      </c>
      <c r="C48" s="23"/>
      <c r="D48" s="8">
        <v>3313076.34</v>
      </c>
      <c r="E48" s="8">
        <v>3313076.34</v>
      </c>
    </row>
    <row r="49" spans="1:7" s="7" customFormat="1" x14ac:dyDescent="0.2">
      <c r="A49" s="23"/>
      <c r="B49" s="6" t="s">
        <v>112</v>
      </c>
      <c r="C49" s="23"/>
      <c r="D49" s="8">
        <v>0</v>
      </c>
      <c r="E49" s="8">
        <v>0</v>
      </c>
    </row>
    <row r="50" spans="1:7" s="7" customFormat="1" x14ac:dyDescent="0.2">
      <c r="A50" s="23"/>
      <c r="B50" s="6" t="s">
        <v>113</v>
      </c>
      <c r="C50" s="23"/>
      <c r="D50" s="8">
        <v>0</v>
      </c>
      <c r="E50" s="8">
        <v>0</v>
      </c>
    </row>
    <row r="51" spans="1:7" s="7" customFormat="1" x14ac:dyDescent="0.2">
      <c r="A51" s="23"/>
      <c r="B51" s="6" t="s">
        <v>114</v>
      </c>
      <c r="C51" s="23"/>
      <c r="D51" s="8">
        <v>258475.47</v>
      </c>
      <c r="E51" s="8">
        <v>114571.75</v>
      </c>
    </row>
    <row r="52" spans="1:7" s="7" customFormat="1" x14ac:dyDescent="0.2">
      <c r="A52" s="23"/>
      <c r="B52" s="6" t="s">
        <v>115</v>
      </c>
      <c r="C52" s="23"/>
      <c r="D52" s="9">
        <v>202523412.00999999</v>
      </c>
      <c r="E52" s="9">
        <v>204093422.91999999</v>
      </c>
    </row>
    <row r="53" spans="1:7" s="7" customFormat="1" x14ac:dyDescent="0.2">
      <c r="A53" s="23"/>
      <c r="B53" s="23"/>
      <c r="C53" s="23"/>
      <c r="D53" s="23"/>
      <c r="E53" s="23"/>
    </row>
    <row r="54" spans="1:7" x14ac:dyDescent="0.2">
      <c r="A54" s="6" t="s">
        <v>316</v>
      </c>
      <c r="B54" s="23"/>
      <c r="C54" s="23"/>
      <c r="D54" s="23"/>
      <c r="E54" s="23"/>
      <c r="F54" s="7"/>
      <c r="G54" s="7"/>
    </row>
    <row r="55" spans="1:7" x14ac:dyDescent="0.2">
      <c r="A55" s="23"/>
      <c r="B55" s="6" t="s">
        <v>116</v>
      </c>
      <c r="C55" s="23"/>
      <c r="D55" s="8">
        <v>13846669.539999999</v>
      </c>
      <c r="E55" s="8">
        <v>14698732.210000001</v>
      </c>
      <c r="F55" s="7"/>
      <c r="G55" s="7"/>
    </row>
    <row r="56" spans="1:7" x14ac:dyDescent="0.2">
      <c r="A56" s="23"/>
      <c r="B56" s="6" t="s">
        <v>117</v>
      </c>
      <c r="C56" s="23"/>
      <c r="D56" s="9">
        <v>13846669.539999999</v>
      </c>
      <c r="E56" s="9">
        <v>14698732.210000001</v>
      </c>
    </row>
    <row r="57" spans="1:7" ht="13.5" thickBot="1" x14ac:dyDescent="0.25">
      <c r="A57" s="23"/>
      <c r="B57" s="6" t="s">
        <v>51</v>
      </c>
      <c r="C57" s="23"/>
      <c r="D57" s="11">
        <v>216370081.55000001</v>
      </c>
      <c r="E57" s="11">
        <v>218792155.13</v>
      </c>
    </row>
    <row r="58" spans="1:7" ht="13.5" thickTop="1" x14ac:dyDescent="0.2">
      <c r="D58" s="19"/>
      <c r="E58" s="19"/>
    </row>
  </sheetData>
  <mergeCells count="3">
    <mergeCell ref="A1:E1"/>
    <mergeCell ref="A3:E3"/>
    <mergeCell ref="A5:E5"/>
  </mergeCells>
  <phoneticPr fontId="6" type="noConversion"/>
  <pageMargins left="0.75" right="0.75" top="0.77" bottom="1" header="0.5" footer="0.5"/>
  <pageSetup scale="85" orientation="portrait" r:id="rId1"/>
  <headerFooter alignWithMargins="0">
    <oddFooter>&amp;L&amp;"Arial,Bold"Vermont Student Assistance Corp.&amp;RPage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4"/>
  <sheetViews>
    <sheetView showGridLines="0" topLeftCell="A9" zoomScaleNormal="100" workbookViewId="0">
      <selection activeCell="D9" sqref="D9:D53"/>
    </sheetView>
  </sheetViews>
  <sheetFormatPr defaultRowHeight="12.75" x14ac:dyDescent="0.2"/>
  <cols>
    <col min="1" max="1" width="18.140625" bestFit="1" customWidth="1"/>
    <col min="2" max="2" width="33.42578125" bestFit="1" customWidth="1"/>
    <col min="3" max="3" width="4.42578125" customWidth="1"/>
    <col min="4" max="4" width="17.140625" customWidth="1"/>
  </cols>
  <sheetData>
    <row r="1" spans="1:6" ht="12.75" customHeight="1" x14ac:dyDescent="0.2">
      <c r="A1" s="24" t="s">
        <v>90</v>
      </c>
      <c r="B1" s="24"/>
      <c r="C1" s="24"/>
      <c r="D1" s="24"/>
      <c r="E1" s="24"/>
      <c r="F1" s="21"/>
    </row>
    <row r="2" spans="1:6" x14ac:dyDescent="0.2">
      <c r="A2" s="12"/>
      <c r="B2" s="13"/>
      <c r="C2" s="13"/>
      <c r="D2" s="13"/>
    </row>
    <row r="3" spans="1:6" ht="12.75" customHeight="1" x14ac:dyDescent="0.2">
      <c r="A3" s="24" t="s">
        <v>312</v>
      </c>
      <c r="B3" s="24"/>
      <c r="C3" s="24"/>
      <c r="D3" s="24"/>
      <c r="E3" s="24"/>
      <c r="F3" s="21"/>
    </row>
    <row r="4" spans="1:6" x14ac:dyDescent="0.2">
      <c r="A4" s="1"/>
      <c r="B4" s="1"/>
      <c r="C4" s="1"/>
      <c r="D4" s="1"/>
    </row>
    <row r="5" spans="1:6" ht="12.75" customHeight="1" x14ac:dyDescent="0.2">
      <c r="A5" s="25" t="s">
        <v>180</v>
      </c>
      <c r="B5" s="25"/>
      <c r="C5" s="25"/>
      <c r="D5" s="25"/>
      <c r="E5" s="25"/>
      <c r="F5" s="22"/>
    </row>
    <row r="6" spans="1:6" x14ac:dyDescent="0.2">
      <c r="A6" s="2"/>
      <c r="B6" s="2"/>
      <c r="C6" s="2"/>
      <c r="D6" s="2"/>
    </row>
    <row r="7" spans="1:6" x14ac:dyDescent="0.2">
      <c r="A7" s="2"/>
      <c r="B7" s="2"/>
      <c r="C7" s="2"/>
      <c r="D7" s="2"/>
    </row>
    <row r="8" spans="1:6" x14ac:dyDescent="0.2">
      <c r="A8" s="2"/>
      <c r="B8" s="2"/>
      <c r="C8" s="2"/>
      <c r="D8" s="2"/>
    </row>
    <row r="9" spans="1:6" x14ac:dyDescent="0.2">
      <c r="A9" s="23"/>
      <c r="B9" s="23"/>
      <c r="C9" s="23"/>
      <c r="D9" s="3" t="s">
        <v>313</v>
      </c>
    </row>
    <row r="10" spans="1:6" x14ac:dyDescent="0.2">
      <c r="A10" s="23"/>
      <c r="B10" s="23"/>
      <c r="C10" s="23"/>
      <c r="D10" s="5" t="s">
        <v>429</v>
      </c>
    </row>
    <row r="11" spans="1:6" x14ac:dyDescent="0.2">
      <c r="A11" s="23"/>
      <c r="B11" s="23"/>
      <c r="C11" s="23"/>
      <c r="D11" s="23"/>
    </row>
    <row r="12" spans="1:6" x14ac:dyDescent="0.2">
      <c r="A12" s="6" t="s">
        <v>181</v>
      </c>
      <c r="B12" s="23"/>
      <c r="C12" s="23"/>
      <c r="D12" s="23"/>
    </row>
    <row r="13" spans="1:6" x14ac:dyDescent="0.2">
      <c r="A13" s="6" t="s">
        <v>182</v>
      </c>
      <c r="B13" s="23"/>
      <c r="C13" s="23"/>
      <c r="D13" s="23"/>
    </row>
    <row r="14" spans="1:6" x14ac:dyDescent="0.2">
      <c r="A14" s="23"/>
      <c r="B14" s="6" t="s">
        <v>183</v>
      </c>
      <c r="C14" s="23"/>
      <c r="D14" s="8">
        <v>0</v>
      </c>
    </row>
    <row r="15" spans="1:6" x14ac:dyDescent="0.2">
      <c r="A15" s="23"/>
      <c r="B15" s="6" t="s">
        <v>184</v>
      </c>
      <c r="C15" s="23"/>
      <c r="D15" s="8">
        <v>0</v>
      </c>
    </row>
    <row r="16" spans="1:6" x14ac:dyDescent="0.2">
      <c r="A16" s="23"/>
      <c r="B16" s="6" t="s">
        <v>185</v>
      </c>
      <c r="C16" s="23"/>
      <c r="D16" s="8">
        <v>4553.4799999999996</v>
      </c>
    </row>
    <row r="17" spans="1:4" x14ac:dyDescent="0.2">
      <c r="A17" s="23"/>
      <c r="B17" s="6" t="s">
        <v>186</v>
      </c>
      <c r="C17" s="23"/>
      <c r="D17" s="8">
        <v>3143765.35</v>
      </c>
    </row>
    <row r="18" spans="1:4" x14ac:dyDescent="0.2">
      <c r="A18" s="23"/>
      <c r="B18" s="6" t="s">
        <v>187</v>
      </c>
      <c r="C18" s="23"/>
      <c r="D18" s="8">
        <v>13125.29</v>
      </c>
    </row>
    <row r="19" spans="1:4" x14ac:dyDescent="0.2">
      <c r="A19" s="23"/>
      <c r="B19" s="6" t="s">
        <v>188</v>
      </c>
      <c r="C19" s="23"/>
      <c r="D19" s="9">
        <v>3161444.12</v>
      </c>
    </row>
    <row r="20" spans="1:4" x14ac:dyDescent="0.2">
      <c r="A20" s="6" t="s">
        <v>189</v>
      </c>
      <c r="B20" s="23"/>
      <c r="C20" s="23"/>
      <c r="D20" s="23"/>
    </row>
    <row r="21" spans="1:4" x14ac:dyDescent="0.2">
      <c r="A21" s="23"/>
      <c r="B21" s="6" t="s">
        <v>190</v>
      </c>
      <c r="C21" s="23"/>
      <c r="D21" s="8">
        <v>1866624.44</v>
      </c>
    </row>
    <row r="22" spans="1:4" x14ac:dyDescent="0.2">
      <c r="A22" s="23"/>
      <c r="B22" s="6" t="s">
        <v>369</v>
      </c>
      <c r="C22" s="23"/>
      <c r="D22" s="8">
        <v>196106.94</v>
      </c>
    </row>
    <row r="23" spans="1:4" x14ac:dyDescent="0.2">
      <c r="A23" s="23"/>
      <c r="B23" s="6" t="s">
        <v>191</v>
      </c>
      <c r="C23" s="23"/>
      <c r="D23" s="8">
        <v>-348816.75</v>
      </c>
    </row>
    <row r="24" spans="1:4" x14ac:dyDescent="0.2">
      <c r="A24" s="23"/>
      <c r="B24" s="6" t="s">
        <v>192</v>
      </c>
      <c r="C24" s="23"/>
      <c r="D24" s="8">
        <v>0</v>
      </c>
    </row>
    <row r="25" spans="1:4" x14ac:dyDescent="0.2">
      <c r="A25" s="23"/>
      <c r="B25" s="6" t="s">
        <v>370</v>
      </c>
      <c r="C25" s="23"/>
      <c r="D25" s="8">
        <v>0</v>
      </c>
    </row>
    <row r="26" spans="1:4" x14ac:dyDescent="0.2">
      <c r="A26" s="23"/>
      <c r="B26" s="6" t="s">
        <v>193</v>
      </c>
      <c r="C26" s="23"/>
      <c r="D26" s="8">
        <v>0</v>
      </c>
    </row>
    <row r="27" spans="1:4" x14ac:dyDescent="0.2">
      <c r="A27" s="23"/>
      <c r="B27" s="6" t="s">
        <v>194</v>
      </c>
      <c r="C27" s="23"/>
      <c r="D27" s="8">
        <v>0</v>
      </c>
    </row>
    <row r="28" spans="1:4" x14ac:dyDescent="0.2">
      <c r="A28" s="23"/>
      <c r="B28" s="6" t="s">
        <v>195</v>
      </c>
      <c r="C28" s="23"/>
      <c r="D28" s="8">
        <v>0</v>
      </c>
    </row>
    <row r="29" spans="1:4" x14ac:dyDescent="0.2">
      <c r="A29" s="23"/>
      <c r="B29" s="6" t="s">
        <v>196</v>
      </c>
      <c r="C29" s="23"/>
      <c r="D29" s="8">
        <v>6000</v>
      </c>
    </row>
    <row r="30" spans="1:4" x14ac:dyDescent="0.2">
      <c r="A30" s="23"/>
      <c r="B30" s="6" t="s">
        <v>197</v>
      </c>
      <c r="C30" s="23"/>
      <c r="D30" s="8">
        <v>0</v>
      </c>
    </row>
    <row r="31" spans="1:4" x14ac:dyDescent="0.2">
      <c r="A31" s="23"/>
      <c r="B31" s="6" t="s">
        <v>198</v>
      </c>
      <c r="C31" s="23"/>
      <c r="D31" s="8">
        <v>16500</v>
      </c>
    </row>
    <row r="32" spans="1:4" x14ac:dyDescent="0.2">
      <c r="A32" s="23"/>
      <c r="B32" s="6" t="s">
        <v>199</v>
      </c>
      <c r="C32" s="23"/>
      <c r="D32" s="8">
        <v>175441.49</v>
      </c>
    </row>
    <row r="33" spans="1:4" x14ac:dyDescent="0.2">
      <c r="A33" s="23"/>
      <c r="B33" s="6" t="s">
        <v>200</v>
      </c>
      <c r="C33" s="23"/>
      <c r="D33" s="8">
        <v>0</v>
      </c>
    </row>
    <row r="34" spans="1:4" x14ac:dyDescent="0.2">
      <c r="A34" s="23"/>
      <c r="B34" s="6" t="s">
        <v>201</v>
      </c>
      <c r="C34" s="23"/>
      <c r="D34" s="8">
        <v>0</v>
      </c>
    </row>
    <row r="35" spans="1:4" x14ac:dyDescent="0.2">
      <c r="A35" s="23"/>
      <c r="B35" s="6" t="s">
        <v>202</v>
      </c>
      <c r="C35" s="23"/>
      <c r="D35" s="8">
        <v>0</v>
      </c>
    </row>
    <row r="36" spans="1:4" x14ac:dyDescent="0.2">
      <c r="A36" s="23"/>
      <c r="B36" s="6" t="s">
        <v>203</v>
      </c>
      <c r="C36" s="23"/>
      <c r="D36" s="8">
        <v>15750</v>
      </c>
    </row>
    <row r="37" spans="1:4" x14ac:dyDescent="0.2">
      <c r="A37" s="23"/>
      <c r="B37" s="6" t="s">
        <v>225</v>
      </c>
      <c r="C37" s="23"/>
      <c r="D37" s="8">
        <v>20000</v>
      </c>
    </row>
    <row r="38" spans="1:4" x14ac:dyDescent="0.2">
      <c r="A38" s="23"/>
      <c r="B38" s="6" t="s">
        <v>204</v>
      </c>
      <c r="C38" s="23"/>
      <c r="D38" s="9">
        <v>1947606.12</v>
      </c>
    </row>
    <row r="39" spans="1:4" x14ac:dyDescent="0.2">
      <c r="A39" s="23"/>
      <c r="B39" s="6" t="s">
        <v>205</v>
      </c>
      <c r="C39" s="23"/>
      <c r="D39" s="15">
        <v>1213838</v>
      </c>
    </row>
    <row r="40" spans="1:4" x14ac:dyDescent="0.2">
      <c r="A40" s="6" t="s">
        <v>206</v>
      </c>
      <c r="B40" s="23"/>
      <c r="C40" s="23"/>
      <c r="D40" s="23"/>
    </row>
    <row r="41" spans="1:4" x14ac:dyDescent="0.2">
      <c r="A41" s="23"/>
      <c r="B41" s="6" t="s">
        <v>207</v>
      </c>
      <c r="C41" s="23"/>
      <c r="D41" s="8">
        <v>203969</v>
      </c>
    </row>
    <row r="42" spans="1:4" x14ac:dyDescent="0.2">
      <c r="A42" s="23"/>
      <c r="B42" s="6" t="s">
        <v>208</v>
      </c>
      <c r="C42" s="23"/>
      <c r="D42" s="8">
        <v>1474</v>
      </c>
    </row>
    <row r="43" spans="1:4" x14ac:dyDescent="0.2">
      <c r="A43" s="23"/>
      <c r="B43" s="6" t="s">
        <v>209</v>
      </c>
      <c r="C43" s="23"/>
      <c r="D43" s="8">
        <v>0</v>
      </c>
    </row>
    <row r="44" spans="1:4" x14ac:dyDescent="0.2">
      <c r="A44" s="23"/>
      <c r="B44" s="6" t="s">
        <v>210</v>
      </c>
      <c r="C44" s="23"/>
      <c r="D44" s="8">
        <v>1132.33</v>
      </c>
    </row>
    <row r="45" spans="1:4" x14ac:dyDescent="0.2">
      <c r="A45" s="23"/>
      <c r="B45" s="6" t="s">
        <v>211</v>
      </c>
      <c r="C45" s="23"/>
      <c r="D45" s="8">
        <v>155200</v>
      </c>
    </row>
    <row r="46" spans="1:4" x14ac:dyDescent="0.2">
      <c r="A46" s="23"/>
      <c r="B46" s="6" t="s">
        <v>212</v>
      </c>
      <c r="C46" s="23"/>
      <c r="D46" s="9">
        <v>361775.33</v>
      </c>
    </row>
    <row r="47" spans="1:4" x14ac:dyDescent="0.2">
      <c r="A47" s="23"/>
      <c r="B47" s="6" t="s">
        <v>213</v>
      </c>
      <c r="C47" s="23"/>
      <c r="D47" s="8">
        <v>0</v>
      </c>
    </row>
    <row r="48" spans="1:4" x14ac:dyDescent="0.2">
      <c r="A48" s="23"/>
      <c r="B48" s="23"/>
      <c r="C48" s="23"/>
      <c r="D48" s="23"/>
    </row>
    <row r="49" spans="1:4" x14ac:dyDescent="0.2">
      <c r="A49" s="23"/>
      <c r="B49" s="16" t="s">
        <v>214</v>
      </c>
      <c r="C49" s="23"/>
      <c r="D49" s="17">
        <v>13846669.539999999</v>
      </c>
    </row>
    <row r="50" spans="1:4" x14ac:dyDescent="0.2">
      <c r="A50" s="23"/>
      <c r="B50" s="23"/>
      <c r="C50" s="23"/>
      <c r="D50" s="23"/>
    </row>
    <row r="51" spans="1:4" x14ac:dyDescent="0.2">
      <c r="A51" s="23"/>
      <c r="B51" s="16" t="s">
        <v>215</v>
      </c>
      <c r="C51" s="23"/>
      <c r="D51" s="17">
        <v>852062.67</v>
      </c>
    </row>
    <row r="52" spans="1:4" x14ac:dyDescent="0.2">
      <c r="A52" s="23"/>
      <c r="B52" s="23"/>
      <c r="C52" s="23"/>
      <c r="D52" s="23"/>
    </row>
    <row r="53" spans="1:4" ht="13.5" thickBot="1" x14ac:dyDescent="0.25">
      <c r="A53" s="23"/>
      <c r="B53" s="16" t="s">
        <v>216</v>
      </c>
      <c r="C53" s="23"/>
      <c r="D53" s="18">
        <v>14698732.210000001</v>
      </c>
    </row>
    <row r="54" spans="1:4" ht="13.5" thickTop="1" x14ac:dyDescent="0.2"/>
  </sheetData>
  <mergeCells count="3">
    <mergeCell ref="A1:E1"/>
    <mergeCell ref="A3:E3"/>
    <mergeCell ref="A5:E5"/>
  </mergeCells>
  <phoneticPr fontId="4" type="noConversion"/>
  <pageMargins left="0.75" right="0.75" top="1" bottom="1" header="0.5" footer="0.5"/>
  <pageSetup scale="96" orientation="portrait" r:id="rId1"/>
  <headerFooter alignWithMargins="0">
    <oddFooter>&amp;L&amp;"Arial,Bold"Vermont Student Assistance Corp.&amp;RPage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Private</vt:lpstr>
      <vt:lpstr>Collection and Waterfall</vt:lpstr>
      <vt:lpstr>Balance Sheet</vt:lpstr>
      <vt:lpstr>Income Statement</vt:lpstr>
      <vt:lpstr>'Balance Sheet'!Print_Area</vt:lpstr>
      <vt:lpstr>'Collection and Waterfall'!Print_Area</vt:lpstr>
      <vt:lpstr>'Income Statement'!Print_Area</vt:lpstr>
      <vt:lpstr>Private!Print_Area</vt:lpstr>
      <vt:lpstr>'Collection and Waterfall'!Print_Titles</vt:lpstr>
      <vt:lpstr>Private!Print_Titles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2020-11-05T12:59:00Z</dcterms:created>
  <dcterms:modified xsi:type="dcterms:W3CDTF">2020-11-05T13:00:23Z</dcterms:modified>
</cp:coreProperties>
</file>