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filterPrivacy="1" checkCompatibility="1" defaultThemeVersion="124226"/>
  <xr:revisionPtr revIDLastSave="0" documentId="13_ncr:1_{4AA22519-C83E-4AC0-A250-D0AB40B2ECF8}" xr6:coauthVersionLast="45" xr6:coauthVersionMax="45" xr10:uidLastSave="{00000000-0000-0000-0000-000000000000}"/>
  <bookViews>
    <workbookView xWindow="-120" yWindow="-120" windowWidth="29040" windowHeight="15840" tabRatio="717" activeTab="3" xr2:uid="{00000000-000D-0000-FFFF-FFFF00000000}"/>
  </bookViews>
  <sheets>
    <sheet name="Private" sheetId="1" r:id="rId1"/>
    <sheet name="Collection and Waterfall" sheetId="9" r:id="rId2"/>
    <sheet name="Balance Sheet" sheetId="7" r:id="rId3"/>
    <sheet name="Income Statement" sheetId="13" r:id="rId4"/>
  </sheets>
  <definedNames>
    <definedName name="_xlnm.Print_Area" localSheetId="2">'Balance Sheet'!$A$1:$E$57</definedName>
    <definedName name="_xlnm.Print_Area" localSheetId="1">'Collection and Waterfall'!$A$1:$N$374</definedName>
    <definedName name="_xlnm.Print_Area" localSheetId="3">'Income Statement'!$A$1:$E$53</definedName>
    <definedName name="_xlnm.Print_Area" localSheetId="0">Private!$A$1:$M$270</definedName>
    <definedName name="_xlnm.Print_Titles" localSheetId="1">'Collection and Waterfall'!$1:$6</definedName>
    <definedName name="_xlnm.Print_Titles" localSheetId="0">Private!$1:$11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7" l="1"/>
</calcChain>
</file>

<file path=xl/sharedStrings.xml><?xml version="1.0" encoding="utf-8"?>
<sst xmlns="http://schemas.openxmlformats.org/spreadsheetml/2006/main" count="1113" uniqueCount="432">
  <si>
    <t>Issuer</t>
  </si>
  <si>
    <t>Deal Name</t>
  </si>
  <si>
    <t>Website</t>
  </si>
  <si>
    <t>Class</t>
  </si>
  <si>
    <t xml:space="preserve">Collection Period </t>
  </si>
  <si>
    <t>CUSIP</t>
  </si>
  <si>
    <t>Beg Princ Bal</t>
  </si>
  <si>
    <t>Interest Accrual</t>
  </si>
  <si>
    <t>End Princ Bal</t>
  </si>
  <si>
    <t>Original Balance</t>
  </si>
  <si>
    <t>% of Securities</t>
  </si>
  <si>
    <t>(a) Footnotes</t>
  </si>
  <si>
    <t>(b) Footnotes</t>
  </si>
  <si>
    <t>Portfolio Summary</t>
  </si>
  <si>
    <t>Principal Balance</t>
  </si>
  <si>
    <t>Beg Balance</t>
  </si>
  <si>
    <t>End Balance</t>
  </si>
  <si>
    <t>Activity</t>
  </si>
  <si>
    <t>Accrued Interest</t>
  </si>
  <si>
    <t>Total Pool Balance</t>
  </si>
  <si>
    <t>Total Accounts Balance</t>
  </si>
  <si>
    <t>Total Trust Assets</t>
  </si>
  <si>
    <t>Weighted Average Coupon (WAC)</t>
  </si>
  <si>
    <t>Number of Loans</t>
  </si>
  <si>
    <t>Number of Borrowers</t>
  </si>
  <si>
    <t>Funds and Accounts</t>
  </si>
  <si>
    <t>Total Assets</t>
  </si>
  <si>
    <t>Repayment</t>
  </si>
  <si>
    <t xml:space="preserve">    Current</t>
  </si>
  <si>
    <t>Claims in Progress</t>
  </si>
  <si>
    <t>Claims Denied</t>
  </si>
  <si>
    <t># of Loans</t>
  </si>
  <si>
    <t>Beginning</t>
  </si>
  <si>
    <t>Ending</t>
  </si>
  <si>
    <t>% of Balance</t>
  </si>
  <si>
    <t>Total Portfolio</t>
  </si>
  <si>
    <t>Balance</t>
  </si>
  <si>
    <t>Portfolio by School Type</t>
  </si>
  <si>
    <t>Total</t>
  </si>
  <si>
    <t>Monthly/Quarterly Distribution Report</t>
  </si>
  <si>
    <t>Overcollateralization Amount</t>
  </si>
  <si>
    <t>Specified Overcollateralization Amount (no Trigger)</t>
  </si>
  <si>
    <t>Balance Sheet and Parity</t>
  </si>
  <si>
    <t>Assets</t>
  </si>
  <si>
    <t xml:space="preserve">    Loans Receivable</t>
  </si>
  <si>
    <t>Liabilities</t>
  </si>
  <si>
    <t>Total Liabilities</t>
  </si>
  <si>
    <t xml:space="preserve">   Accrued  Interest Receivable on Loans</t>
  </si>
  <si>
    <t>Total Balance</t>
  </si>
  <si>
    <t>Average Borrower Indebtedness</t>
  </si>
  <si>
    <t>Rate</t>
  </si>
  <si>
    <t>Total Liabilities and Net Assets</t>
  </si>
  <si>
    <t>Balance Sheet</t>
  </si>
  <si>
    <t>Proprietary</t>
  </si>
  <si>
    <t xml:space="preserve">     Total Balance</t>
  </si>
  <si>
    <t>Monitoring Waterfall and Collections</t>
  </si>
  <si>
    <t>Collection Period</t>
  </si>
  <si>
    <t>Collection Activity</t>
  </si>
  <si>
    <t>Collection Amount Received</t>
  </si>
  <si>
    <t>Interest Shortfall</t>
  </si>
  <si>
    <t>Recoveries</t>
  </si>
  <si>
    <t>Interest Carryover Due</t>
  </si>
  <si>
    <t>Interest Carryover Paid</t>
  </si>
  <si>
    <t>Interest Carryover</t>
  </si>
  <si>
    <t>Total Distribution Amount</t>
  </si>
  <si>
    <t>Investment Income</t>
  </si>
  <si>
    <t>Total Available Funds</t>
  </si>
  <si>
    <t>Waterfall Activity</t>
  </si>
  <si>
    <t>Waterfall for Distribution</t>
  </si>
  <si>
    <t>Amount Due</t>
  </si>
  <si>
    <t>Amount Remaining</t>
  </si>
  <si>
    <t>Contact Email</t>
  </si>
  <si>
    <t>Delinquency Status</t>
  </si>
  <si>
    <t>Distribution by FICO Credit Scores</t>
  </si>
  <si>
    <t>Less than 650</t>
  </si>
  <si>
    <t>800 +</t>
  </si>
  <si>
    <t>As of Date</t>
  </si>
  <si>
    <t>Bal after Waterfall</t>
  </si>
  <si>
    <t>Cumulative Default Rate</t>
  </si>
  <si>
    <t xml:space="preserve">    30-59 Days Delinquent</t>
  </si>
  <si>
    <t xml:space="preserve">    60-89 Days Delinquent</t>
  </si>
  <si>
    <t xml:space="preserve">    90-119 Days Delinqent</t>
  </si>
  <si>
    <t xml:space="preserve">    150-179 Days Delinquent</t>
  </si>
  <si>
    <t xml:space="preserve">    120-149 Days Delinquent</t>
  </si>
  <si>
    <t xml:space="preserve">    180-209 Days Delinquent</t>
  </si>
  <si>
    <t xml:space="preserve">    210-239 Days Delinquent</t>
  </si>
  <si>
    <t>4 Year</t>
  </si>
  <si>
    <t>2 Year</t>
  </si>
  <si>
    <t>Foreign</t>
  </si>
  <si>
    <t>Other / Unknown</t>
  </si>
  <si>
    <t>Vermont Student Assistance Corporation</t>
  </si>
  <si>
    <t xml:space="preserve">     Cash and Equivalents</t>
  </si>
  <si>
    <t xml:space="preserve">          Revenue</t>
  </si>
  <si>
    <t xml:space="preserve">          Loan Acquisition</t>
  </si>
  <si>
    <t xml:space="preserve">     Total Cash and Equivalents</t>
  </si>
  <si>
    <t xml:space="preserve">     Receivables</t>
  </si>
  <si>
    <t xml:space="preserve">          Investment Interest</t>
  </si>
  <si>
    <t xml:space="preserve">          Student Loans</t>
  </si>
  <si>
    <t xml:space="preserve">          Allowance for Bad Debt</t>
  </si>
  <si>
    <t xml:space="preserve">          Contra SLR - Alt Fees</t>
  </si>
  <si>
    <t xml:space="preserve">          Deferred Subsidized Fees</t>
  </si>
  <si>
    <t xml:space="preserve">          Student Loan Interest</t>
  </si>
  <si>
    <t xml:space="preserve">     Total Receivables</t>
  </si>
  <si>
    <t xml:space="preserve">     Other Assets</t>
  </si>
  <si>
    <t xml:space="preserve">          Def Bond Issuance, Net</t>
  </si>
  <si>
    <t xml:space="preserve">     Total Other Assets</t>
  </si>
  <si>
    <t>Liabilities and Net Assets</t>
  </si>
  <si>
    <t xml:space="preserve">     Liabilities</t>
  </si>
  <si>
    <t xml:space="preserve">          Senior Bonds Payable</t>
  </si>
  <si>
    <t xml:space="preserve">          Bond Interest Payable</t>
  </si>
  <si>
    <t xml:space="preserve">          VT Value Rebates Payable</t>
  </si>
  <si>
    <t xml:space="preserve">          Accrued Yield - US Treasury</t>
  </si>
  <si>
    <t xml:space="preserve">          Accrued Rebates - US Treasury</t>
  </si>
  <si>
    <t xml:space="preserve">          Due To US Department of Education</t>
  </si>
  <si>
    <t xml:space="preserve">          Due To/From Other Funds</t>
  </si>
  <si>
    <t xml:space="preserve">     Total Liabilities</t>
  </si>
  <si>
    <t xml:space="preserve">          Restricted by Bond Resolution</t>
  </si>
  <si>
    <t xml:space="preserve">     Total Net Assets</t>
  </si>
  <si>
    <t>Cumulative Recoveries (including reimbursements and collections)</t>
  </si>
  <si>
    <t xml:space="preserve">   Payments from Guarantor</t>
  </si>
  <si>
    <t xml:space="preserve">   Borrower Recoveries</t>
  </si>
  <si>
    <t>Cumulative Net Loss</t>
  </si>
  <si>
    <t>Total Fees and Program Expenses</t>
  </si>
  <si>
    <t>Borrower Payments</t>
  </si>
  <si>
    <t xml:space="preserve">   Current Period Defaults and Write-offs</t>
  </si>
  <si>
    <t xml:space="preserve">   Cumulative Defaults and Write-offs</t>
  </si>
  <si>
    <t>www.vsac.org</t>
  </si>
  <si>
    <t>Accrued Interest Carryover</t>
  </si>
  <si>
    <t>Exempt</t>
  </si>
  <si>
    <t>IRS Status</t>
  </si>
  <si>
    <t>Principal</t>
  </si>
  <si>
    <t>In School Deferred</t>
  </si>
  <si>
    <t>Interest Only Repayment</t>
  </si>
  <si>
    <t>Notes/Bonds</t>
  </si>
  <si>
    <t>Student Loan Backed Reporting - Private Loans</t>
  </si>
  <si>
    <t>Revenue Fund</t>
  </si>
  <si>
    <t>Available Funds at Beginning of Period</t>
  </si>
  <si>
    <r>
      <t>Second</t>
    </r>
    <r>
      <rPr>
        <sz val="10"/>
        <rFont val="Arial"/>
        <family val="2"/>
      </rPr>
      <t>: To the Operating Fund for payment of Servicing and Administrative Fees and Indenture Expenses</t>
    </r>
  </si>
  <si>
    <r>
      <t>Third</t>
    </r>
    <r>
      <rPr>
        <sz val="10"/>
        <rFont val="Arial"/>
        <family val="2"/>
      </rPr>
      <t>: To the Debt Service Fund - Interest Account</t>
    </r>
  </si>
  <si>
    <t>Debt Service Fund - Interest Account</t>
  </si>
  <si>
    <t>Debt Service Fund - Principal Account</t>
  </si>
  <si>
    <t>Debt Service Fund - Retirement Account</t>
  </si>
  <si>
    <t>Debt Service Reserve Fund</t>
  </si>
  <si>
    <r>
      <t>Fourth</t>
    </r>
    <r>
      <rPr>
        <sz val="10"/>
        <rFont val="Arial"/>
        <family val="2"/>
      </rPr>
      <t>: To the Debt Service Fund - Principal Account</t>
    </r>
  </si>
  <si>
    <r>
      <t>First</t>
    </r>
    <r>
      <rPr>
        <sz val="10"/>
        <rFont val="Arial"/>
        <family val="2"/>
      </rPr>
      <t>: To the Rebate Fund for Rebate or Excess Earnings Tax Compliance</t>
    </r>
  </si>
  <si>
    <r>
      <t>Fifth</t>
    </r>
    <r>
      <rPr>
        <sz val="10"/>
        <rFont val="Arial"/>
        <family val="2"/>
      </rPr>
      <t>: To the Debt Service Reserve Fund if necessary to restore the Debt Service Reserve Fund Requirement</t>
    </r>
  </si>
  <si>
    <t>Servicing Fees, Indenture and Program Expenses Due for Current Period</t>
  </si>
  <si>
    <t>Indenture Expenses</t>
  </si>
  <si>
    <t>Servicing and Administrative Fees</t>
  </si>
  <si>
    <t xml:space="preserve">          Debt Service Reserve</t>
  </si>
  <si>
    <t xml:space="preserve">          Cap Int</t>
  </si>
  <si>
    <t xml:space="preserve">          Debt Service - Interest</t>
  </si>
  <si>
    <t xml:space="preserve">          Debt Service - Principal</t>
  </si>
  <si>
    <t xml:space="preserve">          FIB</t>
  </si>
  <si>
    <t xml:space="preserve">          SAP</t>
  </si>
  <si>
    <t xml:space="preserve">          Bond Premium/Discount</t>
  </si>
  <si>
    <t xml:space="preserve">          Revenue Account</t>
  </si>
  <si>
    <t xml:space="preserve">          Loan Acquisition Account</t>
  </si>
  <si>
    <t xml:space="preserve">          Cap Interest Account</t>
  </si>
  <si>
    <t xml:space="preserve">          Debt Service Reserve Account</t>
  </si>
  <si>
    <t xml:space="preserve">          Debt Service Account - Interest</t>
  </si>
  <si>
    <t xml:space="preserve">          Debt Service Account - Principal</t>
  </si>
  <si>
    <t xml:space="preserve">   Accrued Interest on Investment</t>
  </si>
  <si>
    <t xml:space="preserve">   Deferred Bond Issuance Costs</t>
  </si>
  <si>
    <t xml:space="preserve">   Total Accounts/Funds Balance</t>
  </si>
  <si>
    <t xml:space="preserve">   Prepaid Expenses</t>
  </si>
  <si>
    <t xml:space="preserve">   Allowance for Bad Debt</t>
  </si>
  <si>
    <t xml:space="preserve">   Unearned Student Loan Fees</t>
  </si>
  <si>
    <t xml:space="preserve">   Due To/From other Funds</t>
  </si>
  <si>
    <t>Total Repayment (a)</t>
  </si>
  <si>
    <t>investorrelations@vsac.org</t>
  </si>
  <si>
    <t xml:space="preserve">    1-29 Days Delinquent</t>
  </si>
  <si>
    <t xml:space="preserve">    240-269 Days Delinquent</t>
  </si>
  <si>
    <t xml:space="preserve">    270+ Days Delinquent</t>
  </si>
  <si>
    <t>Portfolio by Current Loan Status</t>
  </si>
  <si>
    <t>Semi-Annual Interest Due</t>
  </si>
  <si>
    <t>Semi-Annual Interest Paid</t>
  </si>
  <si>
    <t>650 - 699</t>
  </si>
  <si>
    <t>700 - 749</t>
  </si>
  <si>
    <t>750 - 799</t>
  </si>
  <si>
    <t>Quarterly Income Statement</t>
  </si>
  <si>
    <t>Bond Direct Contribution</t>
  </si>
  <si>
    <t xml:space="preserve">     Revenue</t>
  </si>
  <si>
    <t xml:space="preserve">          Federal Interest Benefits</t>
  </si>
  <si>
    <t xml:space="preserve">          Special Allowance Payments</t>
  </si>
  <si>
    <t xml:space="preserve">          Interest on Investments</t>
  </si>
  <si>
    <t xml:space="preserve">          Interest and Fees/Student Loans</t>
  </si>
  <si>
    <t xml:space="preserve">          Other Income</t>
  </si>
  <si>
    <t xml:space="preserve">     Total Revenue</t>
  </si>
  <si>
    <t xml:space="preserve">     Bond Expenses</t>
  </si>
  <si>
    <t xml:space="preserve">          Bond/Note Interest</t>
  </si>
  <si>
    <t xml:space="preserve">          Amortization of Bond Discount/Premium</t>
  </si>
  <si>
    <t xml:space="preserve">          Lender Fees and Consolidation Fees</t>
  </si>
  <si>
    <t xml:space="preserve">          VT Value Rebate Expense</t>
  </si>
  <si>
    <t xml:space="preserve">          Fees Paid on Borrower Behalf</t>
  </si>
  <si>
    <t xml:space="preserve">          Yield Exp - US Treasury</t>
  </si>
  <si>
    <t xml:space="preserve">          Yield Analysis</t>
  </si>
  <si>
    <t xml:space="preserve">          Rebate Exp - US Treasury</t>
  </si>
  <si>
    <t xml:space="preserve">          Rebate Analysis</t>
  </si>
  <si>
    <t xml:space="preserve">          Bad Debt Expense</t>
  </si>
  <si>
    <t xml:space="preserve">          Credit Enhancement</t>
  </si>
  <si>
    <t xml:space="preserve">          Auction Agent</t>
  </si>
  <si>
    <t xml:space="preserve">          Remarketing</t>
  </si>
  <si>
    <t xml:space="preserve">          Trustee Fees</t>
  </si>
  <si>
    <t xml:space="preserve">     Total Interest Expenses</t>
  </si>
  <si>
    <t>Total Direct Contribution</t>
  </si>
  <si>
    <t>Administrative Expense</t>
  </si>
  <si>
    <t xml:space="preserve">          Salaries and Benefits</t>
  </si>
  <si>
    <t xml:space="preserve">          Other General and Admin</t>
  </si>
  <si>
    <t xml:space="preserve">          Other Loan Finance Expense</t>
  </si>
  <si>
    <t xml:space="preserve">          Amortization of Bond Issuance</t>
  </si>
  <si>
    <t xml:space="preserve">          Subsidy Transfer to Ops</t>
  </si>
  <si>
    <t>Total Administrative</t>
  </si>
  <si>
    <t>Transfers</t>
  </si>
  <si>
    <t>BEGINNING NET ASSETS</t>
  </si>
  <si>
    <t>NET SURPLUS/(DEFICIT)</t>
  </si>
  <si>
    <t>ENDING NET ASSETS</t>
  </si>
  <si>
    <t>Portfolio Interest Rates</t>
  </si>
  <si>
    <t>Fixed Rate Loans</t>
  </si>
  <si>
    <t>Forbearance</t>
  </si>
  <si>
    <r>
      <t>Interim/Grace</t>
    </r>
    <r>
      <rPr>
        <i/>
        <sz val="10"/>
        <rFont val="Arial"/>
        <family val="2"/>
      </rPr>
      <t>(a)</t>
    </r>
  </si>
  <si>
    <t>Interim/Grace status loans are not fully disbursed</t>
  </si>
  <si>
    <t>Semi-Annual Interest Accrued</t>
  </si>
  <si>
    <t>Senior Parity % (a)</t>
  </si>
  <si>
    <t>Total Parity % (a)</t>
  </si>
  <si>
    <t xml:space="preserve">          Rating Agency Fees</t>
  </si>
  <si>
    <t>Parity calculation excludes non-cash items as outlined in the Master Indenture</t>
  </si>
  <si>
    <t>Weighted Average Payments Made</t>
  </si>
  <si>
    <t>W.A. Time until (a)</t>
  </si>
  <si>
    <t>% of Pool</t>
  </si>
  <si>
    <t xml:space="preserve">    In School</t>
  </si>
  <si>
    <t xml:space="preserve">    Grace</t>
  </si>
  <si>
    <t>Total Not Converted</t>
  </si>
  <si>
    <t>W.A. Time since</t>
  </si>
  <si>
    <t>Total Converted</t>
  </si>
  <si>
    <t>Matdate</t>
  </si>
  <si>
    <t>Student Loans Receivable Activity</t>
  </si>
  <si>
    <t>Beginning Balance</t>
  </si>
  <si>
    <t>Interest Caps</t>
  </si>
  <si>
    <t>Claim Payments</t>
  </si>
  <si>
    <t>Consolidation Payments</t>
  </si>
  <si>
    <t>Disbursements</t>
  </si>
  <si>
    <t>Refunds to Borrower</t>
  </si>
  <si>
    <t>Borrower Benefit Rebates</t>
  </si>
  <si>
    <t>School Refunds</t>
  </si>
  <si>
    <t xml:space="preserve">Write-offs </t>
  </si>
  <si>
    <t>Miscellaneous Adjustments</t>
  </si>
  <si>
    <t>Ending Balance</t>
  </si>
  <si>
    <t>Weighted Average FICO Score</t>
  </si>
  <si>
    <t>Available Funds</t>
  </si>
  <si>
    <t>Capitalized Interest Fund</t>
  </si>
  <si>
    <t>Periodic Principal Distribution Amount Due</t>
  </si>
  <si>
    <t>Principal Shortfall</t>
  </si>
  <si>
    <t>Principal and Interest Distribution Summary</t>
  </si>
  <si>
    <t>Periodic Principal Paid</t>
  </si>
  <si>
    <t>Collateral Pool Characteristics</t>
  </si>
  <si>
    <t>Amount ($)</t>
  </si>
  <si>
    <r>
      <t>Original</t>
    </r>
    <r>
      <rPr>
        <sz val="10"/>
        <rFont val="Arial"/>
        <family val="2"/>
      </rPr>
      <t xml:space="preserve"> Pool Balance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</si>
  <si>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acquired through prefunding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</si>
  <si>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acquired through recycling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</si>
  <si>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acquired through additional note issuance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</si>
  <si>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removed through loan sales / buybacks</t>
    </r>
  </si>
  <si>
    <t>Cumulative Interest Capitalized on above loans</t>
  </si>
  <si>
    <r>
      <t xml:space="preserve">Ending </t>
    </r>
    <r>
      <rPr>
        <b/>
        <u/>
        <sz val="10"/>
        <rFont val="Arial"/>
        <family val="2"/>
      </rPr>
      <t>Original</t>
    </r>
    <r>
      <rPr>
        <b/>
        <sz val="10"/>
        <rFont val="Arial"/>
        <family val="2"/>
      </rPr>
      <t xml:space="preserve"> Pool Balance</t>
    </r>
  </si>
  <si>
    <t>Cumulative Entered Repayment Balance</t>
  </si>
  <si>
    <t>Current amount in repayment ($)</t>
  </si>
  <si>
    <t>Cumulative Principal Collections (Scheduled and Voluntary) ($)</t>
  </si>
  <si>
    <t>Includes loans in Repayment and Interest Only Repayment, net of Refunds Due</t>
  </si>
  <si>
    <t>92428C GS 7</t>
  </si>
  <si>
    <t>92428C GT 5</t>
  </si>
  <si>
    <t>92428C GU 2</t>
  </si>
  <si>
    <t>92428C HF 4</t>
  </si>
  <si>
    <t>92428C GV 0</t>
  </si>
  <si>
    <t>92428C GW 8</t>
  </si>
  <si>
    <t>92428C HG 2</t>
  </si>
  <si>
    <t>92428C GX 6</t>
  </si>
  <si>
    <t>92428C GY 4</t>
  </si>
  <si>
    <t>92428C GZ 1</t>
  </si>
  <si>
    <t>92428C HA 5</t>
  </si>
  <si>
    <t>92428C HB 3</t>
  </si>
  <si>
    <t>92428C HC 1</t>
  </si>
  <si>
    <t>92428C HD 9</t>
  </si>
  <si>
    <t>92428C HE 7</t>
  </si>
  <si>
    <t>2012 A</t>
  </si>
  <si>
    <t>2012A</t>
  </si>
  <si>
    <t>Immediate Repayment</t>
  </si>
  <si>
    <t>Deferred Repayment</t>
  </si>
  <si>
    <t>Portfolio by Original Repayment Option</t>
  </si>
  <si>
    <t>Program Expenses</t>
  </si>
  <si>
    <t xml:space="preserve">      Loans for which claims have been filed but not yet paid as of Distribution Date</t>
  </si>
  <si>
    <t xml:space="preserve">   Cumulative Purchases and Originations</t>
  </si>
  <si>
    <t>Cumulative Default Rate (1)</t>
  </si>
  <si>
    <t>Recovery Rate (2)</t>
  </si>
  <si>
    <t>Cumulative Net Loss (3)</t>
  </si>
  <si>
    <t>1) (Cumulative Defaults and Write-offs + Claims Filed Not Paid) / Cumulative Purchases and Originations</t>
  </si>
  <si>
    <t>2) (Payments from Guarantor + Borrower Recoveries) / Cumulative Defaults and Write-offs</t>
  </si>
  <si>
    <t>3) (Cumulative Defaults and Write-offs + Claims Filed Not Paid) - (Payments from Guarantor + Borrower Recoveries) /</t>
  </si>
  <si>
    <t xml:space="preserve">     Cumulative Purchases and Originations</t>
  </si>
  <si>
    <t>92428C HK 3</t>
  </si>
  <si>
    <t>92428C HL 1</t>
  </si>
  <si>
    <t>92428C HM 9</t>
  </si>
  <si>
    <t>92428C HN 7</t>
  </si>
  <si>
    <t>92428C HP 2</t>
  </si>
  <si>
    <t>92428C HQ 0</t>
  </si>
  <si>
    <t>92428C HR 8</t>
  </si>
  <si>
    <t>92428C HS 6</t>
  </si>
  <si>
    <t>92428C HT 4</t>
  </si>
  <si>
    <t>92428C HU 1</t>
  </si>
  <si>
    <t>92428C HV 9</t>
  </si>
  <si>
    <t>92428C HW 7</t>
  </si>
  <si>
    <t>Principal Paid/(Issued)</t>
  </si>
  <si>
    <t>Cumulative Defaults and Write-offs($)</t>
  </si>
  <si>
    <t>2012A Master Indenture</t>
  </si>
  <si>
    <t>2012A Trust</t>
  </si>
  <si>
    <t xml:space="preserve">          Debt Service Retirement Account</t>
  </si>
  <si>
    <t xml:space="preserve">          Temporary COI</t>
  </si>
  <si>
    <t xml:space="preserve">     Net Assets</t>
  </si>
  <si>
    <t xml:space="preserve">          Debt Service Account - Retirement</t>
  </si>
  <si>
    <t xml:space="preserve">   Accrued Yield and Rebate - US Treasury</t>
  </si>
  <si>
    <t>W.A. Time until Repayment includes Grace period</t>
  </si>
  <si>
    <t>Repayment (months)</t>
  </si>
  <si>
    <t>Purchases and Transfers</t>
  </si>
  <si>
    <t>Reduced Payment Forbearance</t>
  </si>
  <si>
    <t>Reduced Payment Forb</t>
  </si>
  <si>
    <r>
      <t>Sixth</t>
    </r>
    <r>
      <rPr>
        <sz val="10"/>
        <rFont val="Arial"/>
        <family val="2"/>
      </rPr>
      <t>: To the Debt Service Fund - Interest Account for any Subordinate Bonds</t>
    </r>
  </si>
  <si>
    <r>
      <t>Seventh:</t>
    </r>
    <r>
      <rPr>
        <sz val="10"/>
        <rFont val="Arial"/>
        <family val="2"/>
      </rPr>
      <t xml:space="preserve">  To the Debt Service Fund - Principal Account for any Subordinate Bonds</t>
    </r>
  </si>
  <si>
    <r>
      <t>Eighth</t>
    </r>
    <r>
      <rPr>
        <sz val="10"/>
        <rFont val="Arial"/>
        <family val="2"/>
      </rPr>
      <t>: To the Student Loan Fund during any Recycling Period</t>
    </r>
  </si>
  <si>
    <r>
      <t>Ninth</t>
    </r>
    <r>
      <rPr>
        <sz val="10"/>
        <rFont val="Arial"/>
        <family val="2"/>
      </rPr>
      <t xml:space="preserve">: To the Debt Service Fund - Retirement Account </t>
    </r>
  </si>
  <si>
    <r>
      <t>Tenth:</t>
    </r>
    <r>
      <rPr>
        <sz val="10"/>
        <rFont val="Arial"/>
        <family val="2"/>
      </rPr>
      <t xml:space="preserve"> Released to the Corporation if Senior Parity Percentage conditions are met after release</t>
    </r>
  </si>
  <si>
    <t>Other Amounts Received in Collection</t>
  </si>
  <si>
    <t>2012 A Master Indenture</t>
  </si>
  <si>
    <t>92428C KC 7</t>
  </si>
  <si>
    <t>92428C KD 5</t>
  </si>
  <si>
    <t>92428C KE 3</t>
  </si>
  <si>
    <t>92428C KF 0</t>
  </si>
  <si>
    <t>92428C KG 8</t>
  </si>
  <si>
    <t>92428C KH 6</t>
  </si>
  <si>
    <t>92428C KJ 2</t>
  </si>
  <si>
    <t>92428C KK 9</t>
  </si>
  <si>
    <t>92428C KL 7</t>
  </si>
  <si>
    <t>92428C KM 5</t>
  </si>
  <si>
    <t>92428C KN 3</t>
  </si>
  <si>
    <t>92428C KQ 6</t>
  </si>
  <si>
    <t>92428C KP 8</t>
  </si>
  <si>
    <t>Delayed Repayment - Parent</t>
  </si>
  <si>
    <t>Immediate Repayment - Parent</t>
  </si>
  <si>
    <t>Report Date</t>
  </si>
  <si>
    <t>Private-nonprofit Non-Degree Program</t>
  </si>
  <si>
    <t>Public Non-Degree Program</t>
  </si>
  <si>
    <t>2017A</t>
  </si>
  <si>
    <t>2017B</t>
  </si>
  <si>
    <t>92428C KS 2</t>
  </si>
  <si>
    <t>92428C KT 0</t>
  </si>
  <si>
    <t>92428C KU 7</t>
  </si>
  <si>
    <t>92428C KV 5</t>
  </si>
  <si>
    <t>92428C KW 3</t>
  </si>
  <si>
    <t>92428C KX 1</t>
  </si>
  <si>
    <t>92428C KY 9</t>
  </si>
  <si>
    <t>92428C KZ 6</t>
  </si>
  <si>
    <t>92428C LA 0</t>
  </si>
  <si>
    <t>92428C LB 8</t>
  </si>
  <si>
    <t>92428C LC 6</t>
  </si>
  <si>
    <t>92428C LD 4</t>
  </si>
  <si>
    <t>Effective March 31,  2017 School Types are reported according to the Dept. of Education Postsecondary Education Participants System (PEPS) database</t>
  </si>
  <si>
    <t>92428C KR 4</t>
  </si>
  <si>
    <t>2013A</t>
  </si>
  <si>
    <t>2016A</t>
  </si>
  <si>
    <t xml:space="preserve">          Sub Bond Payable</t>
  </si>
  <si>
    <t xml:space="preserve">          Sub Bond Interest Payable</t>
  </si>
  <si>
    <t xml:space="preserve">          Sub Bond Interest Carryover</t>
  </si>
  <si>
    <t xml:space="preserve">          Sub Bond Interest</t>
  </si>
  <si>
    <t xml:space="preserve">          Borrower Int Returned to DOE</t>
  </si>
  <si>
    <t xml:space="preserve">   Senior Bonds Payable</t>
  </si>
  <si>
    <t xml:space="preserve">   Sub Bond Payable</t>
  </si>
  <si>
    <t xml:space="preserve">   Bond Premium/Discount</t>
  </si>
  <si>
    <t xml:space="preserve">   Sub Bond Interest Payable</t>
  </si>
  <si>
    <t xml:space="preserve">   Sub Bond Interest Carryover</t>
  </si>
  <si>
    <t xml:space="preserve">   Senior Bond Interest Payable</t>
  </si>
  <si>
    <t>Principal and Interest Distributions 2012A</t>
  </si>
  <si>
    <t>Principal and Interest Distributions 2013A</t>
  </si>
  <si>
    <t>Principal and Interest Distributions 2016A</t>
  </si>
  <si>
    <t>Principal and Interest Distributions 2017A</t>
  </si>
  <si>
    <t>Principal and Interest Distributions 2017B</t>
  </si>
  <si>
    <t>Reserve Funds</t>
  </si>
  <si>
    <t>Total Reserve Funds</t>
  </si>
  <si>
    <t>Weighted Average Maturity (WAM)</t>
  </si>
  <si>
    <t>2018A</t>
  </si>
  <si>
    <t>92428C LE 2</t>
  </si>
  <si>
    <t>92428C LF 9</t>
  </si>
  <si>
    <t>92428C LG 7</t>
  </si>
  <si>
    <t>92428C LH 5</t>
  </si>
  <si>
    <t>92428C LJ 1</t>
  </si>
  <si>
    <t>92428C LK 8</t>
  </si>
  <si>
    <t>92428C LL 6</t>
  </si>
  <si>
    <t>92428C LM 4</t>
  </si>
  <si>
    <t>92428C LN 2</t>
  </si>
  <si>
    <t>92428C LP 7</t>
  </si>
  <si>
    <t>92428C LQ 5</t>
  </si>
  <si>
    <t>92428C LR 3</t>
  </si>
  <si>
    <t>2018B</t>
  </si>
  <si>
    <t>92428C LS 1</t>
  </si>
  <si>
    <t>Principal and Interest Distributions 2018A</t>
  </si>
  <si>
    <t>Principal and Interest Distributions 2018B</t>
  </si>
  <si>
    <t>2019A</t>
  </si>
  <si>
    <t>2019B</t>
  </si>
  <si>
    <t>92428C LT 9</t>
  </si>
  <si>
    <t>92428C LU 6</t>
  </si>
  <si>
    <t>92428C LV 4</t>
  </si>
  <si>
    <t>92428C LW 2</t>
  </si>
  <si>
    <t>92428C LX 0</t>
  </si>
  <si>
    <t>92428C LY 8</t>
  </si>
  <si>
    <t>92428C LZ 5</t>
  </si>
  <si>
    <t>92428C MA 9</t>
  </si>
  <si>
    <t>Remaining funds in 2017A Loan Account</t>
  </si>
  <si>
    <t>Bond Issuance Proceeds</t>
  </si>
  <si>
    <t>Principal and Interest Distributions 2019A</t>
  </si>
  <si>
    <t>Principal and Interest Distributions 2019B</t>
  </si>
  <si>
    <t xml:space="preserve"> 3/31/2020</t>
  </si>
  <si>
    <t>4/1/20 - 6/30/20</t>
  </si>
  <si>
    <t>2020A</t>
  </si>
  <si>
    <t>92428C MB 7</t>
  </si>
  <si>
    <t>92428C MC 5</t>
  </si>
  <si>
    <t>92428C MD 3</t>
  </si>
  <si>
    <t>92428C ME 1</t>
  </si>
  <si>
    <t>92428C MF 8</t>
  </si>
  <si>
    <t>92428C MG 6</t>
  </si>
  <si>
    <t>92428C MH 4</t>
  </si>
  <si>
    <t>Principal and Interest Distributions 2020A</t>
  </si>
  <si>
    <t xml:space="preserve"> 6/30/2020</t>
  </si>
  <si>
    <t>4/1/2020- 6/30/2020</t>
  </si>
  <si>
    <t>Release from Debt Service Reserve Fund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</si>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</sst>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_)"/>
    <numFmt numFmtId="167" formatCode="0.000%"/>
    <numFmt numFmtId="168" formatCode="&quot;$&quot;#,##0"/>
    <numFmt numFmtId="170" formatCode="m\/d\/yyyy"/>
    <numFmt numFmtId="171" formatCode="0.0"/>
    <numFmt numFmtId="172" formatCode="#,##0.0"/>
    <numFmt numFmtId="175" formatCode="0.0_);\(0.0\)"/>
    <numFmt numFmtId="176" formatCode="&quot;$&quot;#,##0;\(&quot;$&quot;#,##0\)"/>
    <numFmt numFmtId="177" formatCode="&quot;$&quot;#,##0.00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13.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7.9"/>
      <name val="Arial"/>
      <family val="2"/>
    </font>
    <font>
      <sz val="10"/>
      <name val="Arial"/>
      <family val="2"/>
    </font>
    <font>
      <sz val="8.0500000000000007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8.0500000000000007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8.0500000000000007"/>
      <name val="Times New Roman"/>
      <family val="1"/>
    </font>
    <font>
      <b/>
      <u/>
      <sz val="10"/>
      <name val="Arial"/>
      <family val="2"/>
    </font>
    <font>
      <sz val="8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7" borderId="0" applyNumberFormat="0" applyBorder="0" applyAlignment="0" applyProtection="0"/>
    <xf numFmtId="166" fontId="22" fillId="0" borderId="0"/>
    <xf numFmtId="0" fontId="7" fillId="0" borderId="0"/>
    <xf numFmtId="0" fontId="33" fillId="16" borderId="0"/>
    <xf numFmtId="0" fontId="33" fillId="16" borderId="0"/>
    <xf numFmtId="0" fontId="7" fillId="0" borderId="0"/>
    <xf numFmtId="0" fontId="7" fillId="4" borderId="7" applyNumberFormat="0" applyFont="0" applyAlignment="0" applyProtection="0"/>
    <xf numFmtId="0" fontId="23" fillId="16" borderId="8" applyNumberForma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0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358">
    <xf numFmtId="0" fontId="0" fillId="0" borderId="0" xfId="0"/>
    <xf numFmtId="0" fontId="32" fillId="0" borderId="0" xfId="0" applyFont="1"/>
    <xf numFmtId="0" fontId="34" fillId="0" borderId="0" xfId="0" applyFont="1"/>
    <xf numFmtId="0" fontId="35" fillId="0" borderId="0" xfId="0" applyFont="1" applyAlignment="1">
      <alignment horizontal="center" vertical="center"/>
    </xf>
    <xf numFmtId="0" fontId="36" fillId="0" borderId="0" xfId="0" applyFont="1"/>
    <xf numFmtId="0" fontId="35" fillId="0" borderId="44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0" xfId="0" applyFont="1"/>
    <xf numFmtId="7" fontId="37" fillId="0" borderId="0" xfId="0" applyNumberFormat="1" applyFont="1" applyAlignment="1">
      <alignment horizontal="right" vertical="center"/>
    </xf>
    <xf numFmtId="7" fontId="37" fillId="0" borderId="45" xfId="0" applyNumberFormat="1" applyFont="1" applyBorder="1" applyAlignment="1">
      <alignment horizontal="right" vertical="center"/>
    </xf>
    <xf numFmtId="7" fontId="37" fillId="0" borderId="46" xfId="0" applyNumberFormat="1" applyFont="1" applyBorder="1" applyAlignment="1">
      <alignment horizontal="right" vertical="center"/>
    </xf>
    <xf numFmtId="7" fontId="37" fillId="0" borderId="47" xfId="0" applyNumberFormat="1" applyFont="1" applyBorder="1" applyAlignment="1">
      <alignment horizontal="right" vertical="center"/>
    </xf>
    <xf numFmtId="170" fontId="40" fillId="0" borderId="0" xfId="0" applyNumberFormat="1" applyFont="1" applyAlignment="1">
      <alignment horizontal="left" vertical="center"/>
    </xf>
    <xf numFmtId="0" fontId="41" fillId="0" borderId="0" xfId="0" applyFont="1"/>
    <xf numFmtId="0" fontId="39" fillId="0" borderId="0" xfId="0" applyFont="1"/>
    <xf numFmtId="7" fontId="37" fillId="0" borderId="44" xfId="0" applyNumberFormat="1" applyFont="1" applyBorder="1" applyAlignment="1">
      <alignment horizontal="right" vertical="center"/>
    </xf>
    <xf numFmtId="0" fontId="43" fillId="0" borderId="0" xfId="0" applyFont="1" applyAlignment="1">
      <alignment horizontal="left" vertical="center"/>
    </xf>
    <xf numFmtId="7" fontId="43" fillId="0" borderId="0" xfId="0" applyNumberFormat="1" applyFont="1" applyAlignment="1">
      <alignment horizontal="right" vertical="center"/>
    </xf>
    <xf numFmtId="7" fontId="43" fillId="0" borderId="47" xfId="0" applyNumberFormat="1" applyFont="1" applyBorder="1" applyAlignment="1">
      <alignment horizontal="right" vertical="center"/>
    </xf>
    <xf numFmtId="7" fontId="39" fillId="0" borderId="0" xfId="0" applyNumberFormat="1" applyFont="1"/>
    <xf numFmtId="7" fontId="38" fillId="0" borderId="0" xfId="0" applyNumberFormat="1" applyFont="1"/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" fillId="0" borderId="0" xfId="0" applyFont="1"/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" fillId="0" borderId="0" xfId="0" applyFont="1" applyFill="1"/>
    <xf numFmtId="0" fontId="7" fillId="0" borderId="0" xfId="0" applyFont="1" applyFill="1"/>
    <xf numFmtId="0" fontId="1" fillId="0" borderId="0" xfId="0" applyFont="1" applyFill="1"/>
    <xf numFmtId="14" fontId="7" fillId="0" borderId="0" xfId="0" applyNumberFormat="1" applyFont="1" applyFill="1"/>
    <xf numFmtId="0" fontId="2" fillId="0" borderId="15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2" fillId="0" borderId="1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12" xfId="0" applyFont="1" applyFill="1" applyBorder="1" applyAlignment="1">
      <alignment horizontal="left"/>
    </xf>
    <xf numFmtId="0" fontId="30" fillId="0" borderId="0" xfId="0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8" fillId="0" borderId="0" xfId="36" applyFill="1" applyAlignment="1" applyProtection="1">
      <alignment horizontal="left"/>
    </xf>
    <xf numFmtId="0" fontId="7" fillId="0" borderId="0" xfId="0" applyFont="1" applyFill="1" applyAlignment="1">
      <alignment horizontal="left"/>
    </xf>
    <xf numFmtId="0" fontId="7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18" fillId="0" borderId="17" xfId="36" applyFill="1" applyBorder="1" applyAlignment="1" applyProtection="1">
      <alignment horizontal="left"/>
    </xf>
    <xf numFmtId="0" fontId="7" fillId="0" borderId="17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3" fillId="0" borderId="15" xfId="0" applyFont="1" applyFill="1" applyBorder="1"/>
    <xf numFmtId="0" fontId="2" fillId="0" borderId="16" xfId="0" applyFont="1" applyFill="1" applyBorder="1"/>
    <xf numFmtId="0" fontId="7" fillId="0" borderId="16" xfId="0" applyFont="1" applyFill="1" applyBorder="1"/>
    <xf numFmtId="0" fontId="7" fillId="0" borderId="10" xfId="0" applyFont="1" applyFill="1" applyBorder="1"/>
    <xf numFmtId="0" fontId="7" fillId="0" borderId="11" xfId="0" applyFont="1" applyFill="1" applyBorder="1"/>
    <xf numFmtId="0" fontId="7" fillId="0" borderId="12" xfId="0" applyFont="1" applyFill="1" applyBorder="1"/>
    <xf numFmtId="0" fontId="7" fillId="0" borderId="21" xfId="0" applyFont="1" applyFill="1" applyBorder="1"/>
    <xf numFmtId="0" fontId="2" fillId="0" borderId="22" xfId="0" applyFont="1" applyFill="1" applyBorder="1"/>
    <xf numFmtId="0" fontId="2" fillId="0" borderId="22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10" fontId="2" fillId="0" borderId="22" xfId="47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167" fontId="7" fillId="0" borderId="41" xfId="47" applyNumberFormat="1" applyFont="1" applyFill="1" applyBorder="1" applyAlignment="1">
      <alignment horizontal="center"/>
    </xf>
    <xf numFmtId="168" fontId="7" fillId="0" borderId="34" xfId="0" applyNumberFormat="1" applyFont="1" applyFill="1" applyBorder="1" applyAlignment="1">
      <alignment horizontal="center"/>
    </xf>
    <xf numFmtId="5" fontId="7" fillId="0" borderId="34" xfId="0" applyNumberFormat="1" applyFont="1" applyFill="1" applyBorder="1" applyAlignment="1">
      <alignment horizontal="center"/>
    </xf>
    <xf numFmtId="168" fontId="7" fillId="0" borderId="49" xfId="0" applyNumberFormat="1" applyFont="1" applyFill="1" applyBorder="1" applyAlignment="1">
      <alignment horizontal="center"/>
    </xf>
    <xf numFmtId="10" fontId="26" fillId="0" borderId="41" xfId="47" applyNumberFormat="1" applyFont="1" applyFill="1" applyBorder="1" applyAlignment="1">
      <alignment horizontal="center"/>
    </xf>
    <xf numFmtId="14" fontId="7" fillId="0" borderId="43" xfId="0" applyNumberFormat="1" applyFont="1" applyFill="1" applyBorder="1" applyAlignment="1">
      <alignment horizontal="center"/>
    </xf>
    <xf numFmtId="0" fontId="7" fillId="0" borderId="50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167" fontId="7" fillId="0" borderId="42" xfId="47" applyNumberFormat="1" applyFont="1" applyFill="1" applyBorder="1" applyAlignment="1">
      <alignment horizontal="center"/>
    </xf>
    <xf numFmtId="168" fontId="7" fillId="0" borderId="35" xfId="0" applyNumberFormat="1" applyFont="1" applyFill="1" applyBorder="1" applyAlignment="1">
      <alignment horizontal="center"/>
    </xf>
    <xf numFmtId="5" fontId="7" fillId="0" borderId="35" xfId="0" applyNumberFormat="1" applyFont="1" applyFill="1" applyBorder="1" applyAlignment="1">
      <alignment horizontal="center"/>
    </xf>
    <xf numFmtId="168" fontId="7" fillId="0" borderId="50" xfId="0" applyNumberFormat="1" applyFont="1" applyFill="1" applyBorder="1" applyAlignment="1">
      <alignment horizontal="center"/>
    </xf>
    <xf numFmtId="10" fontId="26" fillId="0" borderId="42" xfId="47" applyNumberFormat="1" applyFont="1" applyFill="1" applyBorder="1" applyAlignment="1">
      <alignment horizontal="center"/>
    </xf>
    <xf numFmtId="14" fontId="7" fillId="0" borderId="12" xfId="47" applyNumberFormat="1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14" fontId="1" fillId="0" borderId="12" xfId="47" applyNumberFormat="1" applyFill="1" applyBorder="1" applyAlignment="1">
      <alignment horizontal="center"/>
    </xf>
    <xf numFmtId="0" fontId="7" fillId="0" borderId="23" xfId="0" applyFont="1" applyFill="1" applyBorder="1"/>
    <xf numFmtId="0" fontId="7" fillId="0" borderId="24" xfId="0" applyFont="1" applyFill="1" applyBorder="1"/>
    <xf numFmtId="0" fontId="7" fillId="0" borderId="51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10" fontId="7" fillId="0" borderId="40" xfId="47" applyNumberFormat="1" applyFont="1" applyFill="1" applyBorder="1" applyAlignment="1">
      <alignment horizontal="center"/>
    </xf>
    <xf numFmtId="168" fontId="7" fillId="0" borderId="36" xfId="0" applyNumberFormat="1" applyFont="1" applyFill="1" applyBorder="1" applyAlignment="1">
      <alignment horizontal="center"/>
    </xf>
    <xf numFmtId="168" fontId="7" fillId="0" borderId="51" xfId="0" applyNumberFormat="1" applyFont="1" applyFill="1" applyBorder="1" applyAlignment="1">
      <alignment horizontal="center"/>
    </xf>
    <xf numFmtId="10" fontId="26" fillId="0" borderId="40" xfId="47" applyNumberFormat="1" applyFont="1" applyFill="1" applyBorder="1" applyAlignment="1">
      <alignment horizontal="center"/>
    </xf>
    <xf numFmtId="14" fontId="7" fillId="0" borderId="26" xfId="47" applyNumberFormat="1" applyFont="1" applyFill="1" applyBorder="1" applyAlignment="1">
      <alignment horizontal="center"/>
    </xf>
    <xf numFmtId="0" fontId="2" fillId="0" borderId="24" xfId="0" applyFont="1" applyFill="1" applyBorder="1"/>
    <xf numFmtId="0" fontId="7" fillId="0" borderId="51" xfId="0" applyFont="1" applyFill="1" applyBorder="1"/>
    <xf numFmtId="0" fontId="7" fillId="0" borderId="36" xfId="0" applyFont="1" applyFill="1" applyBorder="1"/>
    <xf numFmtId="10" fontId="7" fillId="0" borderId="40" xfId="47" applyNumberFormat="1" applyFont="1" applyFill="1" applyBorder="1"/>
    <xf numFmtId="168" fontId="2" fillId="0" borderId="36" xfId="28" applyNumberFormat="1" applyFont="1" applyFill="1" applyBorder="1"/>
    <xf numFmtId="5" fontId="2" fillId="0" borderId="36" xfId="28" applyNumberFormat="1" applyFont="1" applyFill="1" applyBorder="1"/>
    <xf numFmtId="168" fontId="2" fillId="0" borderId="51" xfId="28" applyNumberFormat="1" applyFont="1" applyFill="1" applyBorder="1"/>
    <xf numFmtId="10" fontId="27" fillId="0" borderId="42" xfId="47" applyNumberFormat="1" applyFont="1" applyFill="1" applyBorder="1" applyAlignment="1">
      <alignment horizontal="center"/>
    </xf>
    <xf numFmtId="10" fontId="2" fillId="0" borderId="26" xfId="47" applyNumberFormat="1" applyFont="1" applyFill="1" applyBorder="1" applyAlignment="1">
      <alignment horizontal="center"/>
    </xf>
    <xf numFmtId="0" fontId="5" fillId="0" borderId="27" xfId="0" applyFont="1" applyFill="1" applyBorder="1"/>
    <xf numFmtId="0" fontId="5" fillId="0" borderId="29" xfId="0" applyFont="1" applyFill="1" applyBorder="1"/>
    <xf numFmtId="0" fontId="5" fillId="0" borderId="0" xfId="0" applyFont="1" applyFill="1"/>
    <xf numFmtId="177" fontId="4" fillId="0" borderId="29" xfId="0" applyNumberFormat="1" applyFont="1" applyFill="1" applyBorder="1"/>
    <xf numFmtId="7" fontId="4" fillId="0" borderId="29" xfId="0" applyNumberFormat="1" applyFont="1" applyFill="1" applyBorder="1"/>
    <xf numFmtId="0" fontId="4" fillId="0" borderId="29" xfId="0" applyFont="1" applyFill="1" applyBorder="1"/>
    <xf numFmtId="0" fontId="5" fillId="0" borderId="38" xfId="0" applyFont="1" applyFill="1" applyBorder="1"/>
    <xf numFmtId="0" fontId="5" fillId="0" borderId="13" xfId="0" applyFont="1" applyFill="1" applyBorder="1"/>
    <xf numFmtId="0" fontId="5" fillId="0" borderId="17" xfId="0" applyFont="1" applyFill="1" applyBorder="1"/>
    <xf numFmtId="0" fontId="5" fillId="0" borderId="14" xfId="0" applyFont="1" applyFill="1" applyBorder="1"/>
    <xf numFmtId="0" fontId="5" fillId="0" borderId="16" xfId="0" applyFont="1" applyFill="1" applyBorder="1"/>
    <xf numFmtId="0" fontId="0" fillId="0" borderId="0" xfId="0" applyFill="1"/>
    <xf numFmtId="0" fontId="2" fillId="0" borderId="21" xfId="0" applyFont="1" applyFill="1" applyBorder="1"/>
    <xf numFmtId="0" fontId="2" fillId="0" borderId="29" xfId="0" applyFont="1" applyFill="1" applyBorder="1"/>
    <xf numFmtId="0" fontId="2" fillId="0" borderId="25" xfId="0" applyFont="1" applyFill="1" applyBorder="1"/>
    <xf numFmtId="0" fontId="5" fillId="0" borderId="18" xfId="0" applyFont="1" applyFill="1" applyBorder="1"/>
    <xf numFmtId="0" fontId="2" fillId="0" borderId="0" xfId="0" applyFont="1" applyFill="1"/>
    <xf numFmtId="0" fontId="7" fillId="0" borderId="27" xfId="0" applyFont="1" applyFill="1" applyBorder="1"/>
    <xf numFmtId="0" fontId="7" fillId="0" borderId="29" xfId="0" applyFont="1" applyFill="1" applyBorder="1"/>
    <xf numFmtId="5" fontId="7" fillId="0" borderId="34" xfId="28" applyNumberFormat="1" applyFont="1" applyFill="1" applyBorder="1" applyAlignment="1">
      <alignment horizontal="right"/>
    </xf>
    <xf numFmtId="5" fontId="7" fillId="0" borderId="41" xfId="28" applyNumberFormat="1" applyFont="1" applyFill="1" applyBorder="1" applyAlignment="1">
      <alignment horizontal="right"/>
    </xf>
    <xf numFmtId="5" fontId="7" fillId="0" borderId="38" xfId="28" applyNumberFormat="1" applyFont="1" applyFill="1" applyBorder="1" applyAlignment="1">
      <alignment horizontal="right"/>
    </xf>
    <xf numFmtId="7" fontId="7" fillId="0" borderId="0" xfId="0" applyNumberFormat="1" applyFont="1" applyFill="1"/>
    <xf numFmtId="0" fontId="2" fillId="0" borderId="27" xfId="0" applyFont="1" applyFill="1" applyBorder="1" applyAlignment="1">
      <alignment horizontal="left"/>
    </xf>
    <xf numFmtId="0" fontId="5" fillId="0" borderId="41" xfId="0" applyFont="1" applyFill="1" applyBorder="1"/>
    <xf numFmtId="5" fontId="7" fillId="0" borderId="39" xfId="0" applyNumberFormat="1" applyFont="1" applyFill="1" applyBorder="1" applyAlignment="1">
      <alignment horizontal="right"/>
    </xf>
    <xf numFmtId="5" fontId="7" fillId="0" borderId="35" xfId="28" applyNumberFormat="1" applyFont="1" applyFill="1" applyBorder="1" applyAlignment="1">
      <alignment horizontal="right"/>
    </xf>
    <xf numFmtId="5" fontId="7" fillId="0" borderId="42" xfId="0" applyNumberFormat="1" applyFont="1" applyFill="1" applyBorder="1" applyAlignment="1">
      <alignment horizontal="right"/>
    </xf>
    <xf numFmtId="5" fontId="7" fillId="0" borderId="12" xfId="28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left" indent="1"/>
    </xf>
    <xf numFmtId="0" fontId="5" fillId="0" borderId="42" xfId="0" applyFont="1" applyFill="1" applyBorder="1"/>
    <xf numFmtId="5" fontId="2" fillId="0" borderId="35" xfId="28" applyNumberFormat="1" applyFont="1" applyFill="1" applyBorder="1" applyAlignment="1">
      <alignment horizontal="right"/>
    </xf>
    <xf numFmtId="5" fontId="2" fillId="0" borderId="42" xfId="0" applyNumberFormat="1" applyFont="1" applyFill="1" applyBorder="1" applyAlignment="1">
      <alignment horizontal="right"/>
    </xf>
    <xf numFmtId="5" fontId="2" fillId="0" borderId="12" xfId="28" applyNumberFormat="1" applyFont="1" applyFill="1" applyBorder="1" applyAlignment="1">
      <alignment horizontal="right"/>
    </xf>
    <xf numFmtId="43" fontId="7" fillId="0" borderId="0" xfId="0" applyNumberFormat="1" applyFont="1" applyFill="1"/>
    <xf numFmtId="0" fontId="2" fillId="0" borderId="11" xfId="0" applyFont="1" applyFill="1" applyBorder="1"/>
    <xf numFmtId="5" fontId="2" fillId="0" borderId="42" xfId="28" applyNumberFormat="1" applyFont="1" applyFill="1" applyBorder="1" applyAlignment="1">
      <alignment horizontal="right"/>
    </xf>
    <xf numFmtId="7" fontId="2" fillId="0" borderId="0" xfId="0" applyNumberFormat="1" applyFont="1" applyFill="1"/>
    <xf numFmtId="0" fontId="7" fillId="0" borderId="35" xfId="0" applyFont="1" applyFill="1" applyBorder="1"/>
    <xf numFmtId="0" fontId="7" fillId="0" borderId="42" xfId="0" applyFont="1" applyFill="1" applyBorder="1"/>
    <xf numFmtId="10" fontId="7" fillId="0" borderId="35" xfId="47" applyNumberFormat="1" applyFont="1" applyFill="1" applyBorder="1"/>
    <xf numFmtId="10" fontId="7" fillId="0" borderId="12" xfId="47" applyNumberFormat="1" applyFont="1" applyFill="1" applyBorder="1"/>
    <xf numFmtId="171" fontId="7" fillId="0" borderId="35" xfId="0" applyNumberFormat="1" applyFont="1" applyFill="1" applyBorder="1"/>
    <xf numFmtId="171" fontId="7" fillId="0" borderId="12" xfId="0" applyNumberFormat="1" applyFont="1" applyFill="1" applyBorder="1"/>
    <xf numFmtId="3" fontId="7" fillId="0" borderId="35" xfId="0" applyNumberFormat="1" applyFont="1" applyFill="1" applyBorder="1"/>
    <xf numFmtId="37" fontId="7" fillId="0" borderId="42" xfId="0" applyNumberFormat="1" applyFont="1" applyFill="1" applyBorder="1"/>
    <xf numFmtId="3" fontId="7" fillId="0" borderId="12" xfId="0" applyNumberFormat="1" applyFont="1" applyFill="1" applyBorder="1"/>
    <xf numFmtId="5" fontId="7" fillId="0" borderId="35" xfId="28" applyNumberFormat="1" applyFont="1" applyFill="1" applyBorder="1"/>
    <xf numFmtId="5" fontId="7" fillId="0" borderId="12" xfId="28" applyNumberFormat="1" applyFont="1" applyFill="1" applyBorder="1"/>
    <xf numFmtId="3" fontId="7" fillId="0" borderId="36" xfId="0" applyNumberFormat="1" applyFont="1" applyFill="1" applyBorder="1" applyAlignment="1">
      <alignment horizontal="right"/>
    </xf>
    <xf numFmtId="0" fontId="7" fillId="0" borderId="40" xfId="0" applyFont="1" applyFill="1" applyBorder="1"/>
    <xf numFmtId="1" fontId="7" fillId="0" borderId="26" xfId="0" applyNumberFormat="1" applyFont="1" applyFill="1" applyBorder="1" applyAlignment="1">
      <alignment horizontal="right"/>
    </xf>
    <xf numFmtId="0" fontId="7" fillId="0" borderId="53" xfId="0" applyFont="1" applyFill="1" applyBorder="1" applyAlignment="1">
      <alignment horizontal="left" indent="1"/>
    </xf>
    <xf numFmtId="0" fontId="5" fillId="0" borderId="40" xfId="0" applyFont="1" applyFill="1" applyBorder="1"/>
    <xf numFmtId="5" fontId="7" fillId="0" borderId="37" xfId="0" applyNumberFormat="1" applyFont="1" applyFill="1" applyBorder="1" applyAlignment="1">
      <alignment horizontal="right"/>
    </xf>
    <xf numFmtId="5" fontId="7" fillId="0" borderId="38" xfId="0" applyNumberFormat="1" applyFont="1" applyFill="1" applyBorder="1" applyAlignment="1">
      <alignment horizontal="right"/>
    </xf>
    <xf numFmtId="5" fontId="0" fillId="0" borderId="0" xfId="0" applyNumberFormat="1" applyFill="1"/>
    <xf numFmtId="0" fontId="7" fillId="0" borderId="13" xfId="0" applyFont="1" applyFill="1" applyBorder="1" applyAlignment="1">
      <alignment horizontal="left" indent="1"/>
    </xf>
    <xf numFmtId="5" fontId="7" fillId="0" borderId="14" xfId="0" applyNumberFormat="1" applyFont="1" applyFill="1" applyBorder="1" applyAlignment="1">
      <alignment horizontal="center"/>
    </xf>
    <xf numFmtId="0" fontId="5" fillId="0" borderId="10" xfId="0" applyFont="1" applyFill="1" applyBorder="1"/>
    <xf numFmtId="0" fontId="2" fillId="0" borderId="19" xfId="0" applyFont="1" applyFill="1" applyBorder="1"/>
    <xf numFmtId="0" fontId="5" fillId="0" borderId="21" xfId="0" applyFont="1" applyFill="1" applyBorder="1"/>
    <xf numFmtId="0" fontId="5" fillId="0" borderId="22" xfId="0" applyFont="1" applyFill="1" applyBorder="1"/>
    <xf numFmtId="5" fontId="7" fillId="0" borderId="43" xfId="28" applyNumberFormat="1" applyFont="1" applyFill="1" applyBorder="1" applyAlignment="1">
      <alignment horizontal="right"/>
    </xf>
    <xf numFmtId="5" fontId="7" fillId="0" borderId="49" xfId="28" applyNumberFormat="1" applyFont="1" applyFill="1" applyBorder="1" applyAlignment="1">
      <alignment horizontal="right"/>
    </xf>
    <xf numFmtId="0" fontId="42" fillId="0" borderId="27" xfId="0" applyFont="1" applyFill="1" applyBorder="1"/>
    <xf numFmtId="176" fontId="2" fillId="0" borderId="38" xfId="0" applyNumberFormat="1" applyFont="1" applyFill="1" applyBorder="1"/>
    <xf numFmtId="5" fontId="7" fillId="0" borderId="50" xfId="0" applyNumberFormat="1" applyFont="1" applyFill="1" applyBorder="1" applyAlignment="1">
      <alignment horizontal="right"/>
    </xf>
    <xf numFmtId="176" fontId="2" fillId="0" borderId="12" xfId="0" applyNumberFormat="1" applyFont="1" applyFill="1" applyBorder="1"/>
    <xf numFmtId="0" fontId="5" fillId="0" borderId="24" xfId="0" applyFont="1" applyFill="1" applyBorder="1"/>
    <xf numFmtId="176" fontId="2" fillId="0" borderId="26" xfId="0" applyNumberFormat="1" applyFont="1" applyFill="1" applyBorder="1"/>
    <xf numFmtId="5" fontId="7" fillId="0" borderId="51" xfId="0" applyNumberFormat="1" applyFont="1" applyFill="1" applyBorder="1" applyAlignment="1">
      <alignment horizontal="right"/>
    </xf>
    <xf numFmtId="0" fontId="2" fillId="0" borderId="13" xfId="0" applyFont="1" applyFill="1" applyBorder="1"/>
    <xf numFmtId="0" fontId="7" fillId="0" borderId="17" xfId="0" applyFont="1" applyFill="1" applyBorder="1"/>
    <xf numFmtId="176" fontId="2" fillId="0" borderId="14" xfId="0" applyNumberFormat="1" applyFont="1" applyFill="1" applyBorder="1"/>
    <xf numFmtId="5" fontId="2" fillId="0" borderId="50" xfId="0" applyNumberFormat="1" applyFont="1" applyFill="1" applyBorder="1" applyAlignment="1">
      <alignment horizontal="right"/>
    </xf>
    <xf numFmtId="5" fontId="2" fillId="0" borderId="39" xfId="0" applyNumberFormat="1" applyFont="1" applyFill="1" applyBorder="1" applyAlignment="1">
      <alignment horizontal="right"/>
    </xf>
    <xf numFmtId="0" fontId="7" fillId="0" borderId="50" xfId="0" applyFont="1" applyFill="1" applyBorder="1"/>
    <xf numFmtId="0" fontId="7" fillId="0" borderId="39" xfId="0" applyFont="1" applyFill="1" applyBorder="1"/>
    <xf numFmtId="0" fontId="7" fillId="0" borderId="39" xfId="0" applyFont="1" applyFill="1" applyBorder="1" applyAlignment="1">
      <alignment horizontal="center"/>
    </xf>
    <xf numFmtId="0" fontId="0" fillId="0" borderId="16" xfId="0" applyFill="1" applyBorder="1"/>
    <xf numFmtId="0" fontId="7" fillId="0" borderId="37" xfId="0" applyFont="1" applyFill="1" applyBorder="1" applyAlignment="1">
      <alignment horizontal="center"/>
    </xf>
    <xf numFmtId="0" fontId="0" fillId="0" borderId="29" xfId="0" applyFill="1" applyBorder="1"/>
    <xf numFmtId="0" fontId="0" fillId="0" borderId="24" xfId="0" applyFill="1" applyBorder="1"/>
    <xf numFmtId="0" fontId="0" fillId="0" borderId="17" xfId="0" applyFill="1" applyBorder="1"/>
    <xf numFmtId="0" fontId="7" fillId="0" borderId="34" xfId="0" applyFont="1" applyFill="1" applyBorder="1"/>
    <xf numFmtId="0" fontId="7" fillId="0" borderId="41" xfId="0" applyFont="1" applyFill="1" applyBorder="1"/>
    <xf numFmtId="164" fontId="7" fillId="0" borderId="38" xfId="28" applyNumberFormat="1" applyFont="1" applyFill="1" applyBorder="1"/>
    <xf numFmtId="5" fontId="7" fillId="0" borderId="35" xfId="0" applyNumberFormat="1" applyFont="1" applyFill="1" applyBorder="1" applyAlignment="1">
      <alignment horizontal="right"/>
    </xf>
    <xf numFmtId="5" fontId="7" fillId="0" borderId="0" xfId="0" applyNumberFormat="1" applyFont="1" applyFill="1" applyAlignment="1">
      <alignment horizontal="right"/>
    </xf>
    <xf numFmtId="5" fontId="7" fillId="0" borderId="0" xfId="0" applyNumberFormat="1" applyFont="1" applyFill="1"/>
    <xf numFmtId="0" fontId="2" fillId="0" borderId="34" xfId="0" applyFont="1" applyFill="1" applyBorder="1"/>
    <xf numFmtId="0" fontId="2" fillId="0" borderId="43" xfId="0" applyFont="1" applyFill="1" applyBorder="1" applyAlignment="1">
      <alignment horizontal="center"/>
    </xf>
    <xf numFmtId="0" fontId="7" fillId="0" borderId="0" xfId="0" applyFont="1" applyFill="1" applyAlignment="1">
      <alignment horizontal="right"/>
    </xf>
    <xf numFmtId="0" fontId="2" fillId="0" borderId="36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168" fontId="7" fillId="0" borderId="49" xfId="0" applyNumberFormat="1" applyFont="1" applyFill="1" applyBorder="1"/>
    <xf numFmtId="165" fontId="7" fillId="0" borderId="34" xfId="47" applyNumberFormat="1" applyFont="1" applyFill="1" applyBorder="1"/>
    <xf numFmtId="175" fontId="2" fillId="0" borderId="12" xfId="47" applyNumberFormat="1" applyFont="1" applyFill="1" applyBorder="1" applyAlignment="1">
      <alignment horizontal="right"/>
    </xf>
    <xf numFmtId="168" fontId="7" fillId="0" borderId="51" xfId="0" applyNumberFormat="1" applyFont="1" applyFill="1" applyBorder="1"/>
    <xf numFmtId="165" fontId="7" fillId="0" borderId="36" xfId="47" applyNumberFormat="1" applyFont="1" applyFill="1" applyBorder="1"/>
    <xf numFmtId="175" fontId="2" fillId="0" borderId="26" xfId="47" applyNumberFormat="1" applyFont="1" applyFill="1" applyBorder="1" applyAlignment="1">
      <alignment horizontal="right"/>
    </xf>
    <xf numFmtId="168" fontId="7" fillId="0" borderId="19" xfId="0" applyNumberFormat="1" applyFont="1" applyFill="1" applyBorder="1"/>
    <xf numFmtId="165" fontId="7" fillId="0" borderId="36" xfId="0" applyNumberFormat="1" applyFont="1" applyFill="1" applyBorder="1"/>
    <xf numFmtId="10" fontId="7" fillId="0" borderId="12" xfId="47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5" fontId="7" fillId="0" borderId="36" xfId="0" applyNumberFormat="1" applyFont="1" applyFill="1" applyBorder="1" applyAlignment="1">
      <alignment horizontal="right"/>
    </xf>
    <xf numFmtId="5" fontId="7" fillId="0" borderId="24" xfId="0" applyNumberFormat="1" applyFont="1" applyFill="1" applyBorder="1" applyAlignment="1">
      <alignment horizontal="right"/>
    </xf>
    <xf numFmtId="168" fontId="7" fillId="0" borderId="34" xfId="0" applyNumberFormat="1" applyFont="1" applyFill="1" applyBorder="1"/>
    <xf numFmtId="165" fontId="7" fillId="0" borderId="49" xfId="47" applyNumberFormat="1" applyFont="1" applyFill="1" applyBorder="1"/>
    <xf numFmtId="172" fontId="2" fillId="0" borderId="43" xfId="47" applyNumberFormat="1" applyFont="1" applyFill="1" applyBorder="1" applyAlignment="1">
      <alignment horizontal="right"/>
    </xf>
    <xf numFmtId="5" fontId="2" fillId="0" borderId="34" xfId="0" applyNumberFormat="1" applyFont="1" applyFill="1" applyBorder="1" applyAlignment="1">
      <alignment horizontal="right"/>
    </xf>
    <xf numFmtId="5" fontId="2" fillId="0" borderId="12" xfId="0" applyNumberFormat="1" applyFont="1" applyFill="1" applyBorder="1" applyAlignment="1">
      <alignment horizontal="right"/>
    </xf>
    <xf numFmtId="168" fontId="7" fillId="0" borderId="35" xfId="0" applyNumberFormat="1" applyFont="1" applyFill="1" applyBorder="1"/>
    <xf numFmtId="165" fontId="7" fillId="0" borderId="50" xfId="47" applyNumberFormat="1" applyFont="1" applyFill="1" applyBorder="1"/>
    <xf numFmtId="172" fontId="2" fillId="0" borderId="39" xfId="47" applyNumberFormat="1" applyFont="1" applyFill="1" applyBorder="1" applyAlignment="1">
      <alignment horizontal="right"/>
    </xf>
    <xf numFmtId="5" fontId="7" fillId="0" borderId="12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left" wrapText="1" indent="1"/>
    </xf>
    <xf numFmtId="0" fontId="5" fillId="0" borderId="11" xfId="0" applyFont="1" applyFill="1" applyBorder="1"/>
    <xf numFmtId="0" fontId="5" fillId="0" borderId="36" xfId="0" applyFont="1" applyFill="1" applyBorder="1"/>
    <xf numFmtId="0" fontId="5" fillId="0" borderId="51" xfId="0" applyFont="1" applyFill="1" applyBorder="1"/>
    <xf numFmtId="0" fontId="5" fillId="0" borderId="37" xfId="0" applyFont="1" applyFill="1" applyBorder="1"/>
    <xf numFmtId="0" fontId="7" fillId="0" borderId="11" xfId="0" applyFont="1" applyFill="1" applyBorder="1" applyAlignment="1">
      <alignment horizontal="left"/>
    </xf>
    <xf numFmtId="168" fontId="7" fillId="0" borderId="36" xfId="0" applyNumberFormat="1" applyFont="1" applyFill="1" applyBorder="1"/>
    <xf numFmtId="0" fontId="2" fillId="0" borderId="11" xfId="0" applyFont="1" applyFill="1" applyBorder="1" applyAlignment="1">
      <alignment horizontal="left" indent="1"/>
    </xf>
    <xf numFmtId="168" fontId="2" fillId="0" borderId="19" xfId="0" applyNumberFormat="1" applyFont="1" applyFill="1" applyBorder="1"/>
    <xf numFmtId="9" fontId="2" fillId="0" borderId="36" xfId="47" applyFont="1" applyFill="1" applyBorder="1"/>
    <xf numFmtId="10" fontId="2" fillId="0" borderId="37" xfId="47" applyNumberFormat="1" applyFont="1" applyFill="1" applyBorder="1"/>
    <xf numFmtId="0" fontId="5" fillId="0" borderId="1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5" fontId="1" fillId="0" borderId="35" xfId="0" applyNumberFormat="1" applyFont="1" applyFill="1" applyBorder="1" applyAlignment="1">
      <alignment horizontal="right"/>
    </xf>
    <xf numFmtId="0" fontId="4" fillId="0" borderId="27" xfId="0" applyFont="1" applyFill="1" applyBorder="1" applyAlignment="1">
      <alignment wrapText="1"/>
    </xf>
    <xf numFmtId="0" fontId="7" fillId="0" borderId="29" xfId="0" applyFont="1" applyFill="1" applyBorder="1" applyAlignment="1">
      <alignment wrapText="1"/>
    </xf>
    <xf numFmtId="0" fontId="7" fillId="0" borderId="38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5" fontId="7" fillId="0" borderId="26" xfId="0" applyNumberFormat="1" applyFont="1" applyFill="1" applyBorder="1" applyAlignment="1">
      <alignment horizontal="right"/>
    </xf>
    <xf numFmtId="5" fontId="2" fillId="0" borderId="0" xfId="0" applyNumberFormat="1" applyFont="1" applyFill="1" applyAlignment="1">
      <alignment horizontal="right"/>
    </xf>
    <xf numFmtId="7" fontId="7" fillId="0" borderId="35" xfId="0" applyNumberFormat="1" applyFont="1" applyFill="1" applyBorder="1" applyAlignment="1">
      <alignment horizontal="right"/>
    </xf>
    <xf numFmtId="7" fontId="7" fillId="0" borderId="0" xfId="0" applyNumberFormat="1" applyFont="1" applyFill="1" applyAlignment="1">
      <alignment horizontal="right"/>
    </xf>
    <xf numFmtId="7" fontId="7" fillId="0" borderId="39" xfId="0" applyNumberFormat="1" applyFont="1" applyFill="1" applyBorder="1" applyAlignment="1">
      <alignment horizontal="right"/>
    </xf>
    <xf numFmtId="10" fontId="7" fillId="0" borderId="39" xfId="47" applyNumberFormat="1" applyFont="1" applyFill="1" applyBorder="1" applyAlignment="1">
      <alignment horizontal="right"/>
    </xf>
    <xf numFmtId="10" fontId="7" fillId="0" borderId="42" xfId="47" applyNumberFormat="1" applyFont="1" applyFill="1" applyBorder="1" applyAlignment="1">
      <alignment horizontal="right"/>
    </xf>
    <xf numFmtId="10" fontId="7" fillId="0" borderId="40" xfId="47" applyNumberFormat="1" applyFont="1" applyFill="1" applyBorder="1" applyAlignment="1">
      <alignment horizontal="right"/>
    </xf>
    <xf numFmtId="0" fontId="4" fillId="0" borderId="27" xfId="0" applyFont="1" applyFill="1" applyBorder="1"/>
    <xf numFmtId="0" fontId="4" fillId="0" borderId="13" xfId="0" applyFont="1" applyFill="1" applyBorder="1"/>
    <xf numFmtId="0" fontId="2" fillId="0" borderId="18" xfId="0" applyFont="1" applyFill="1" applyBorder="1"/>
    <xf numFmtId="0" fontId="2" fillId="0" borderId="19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3" fontId="2" fillId="0" borderId="19" xfId="28" applyFont="1" applyFill="1" applyBorder="1" applyAlignment="1">
      <alignment horizontal="center"/>
    </xf>
    <xf numFmtId="43" fontId="2" fillId="0" borderId="18" xfId="28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41" fontId="7" fillId="0" borderId="35" xfId="0" applyNumberFormat="1" applyFont="1" applyFill="1" applyBorder="1" applyAlignment="1">
      <alignment horizontal="right"/>
    </xf>
    <xf numFmtId="168" fontId="7" fillId="0" borderId="35" xfId="0" applyNumberFormat="1" applyFont="1" applyFill="1" applyBorder="1" applyAlignment="1">
      <alignment horizontal="right"/>
    </xf>
    <xf numFmtId="10" fontId="7" fillId="0" borderId="34" xfId="0" applyNumberFormat="1" applyFont="1" applyFill="1" applyBorder="1" applyAlignment="1">
      <alignment horizontal="right"/>
    </xf>
    <xf numFmtId="10" fontId="7" fillId="0" borderId="12" xfId="0" applyNumberFormat="1" applyFont="1" applyFill="1" applyBorder="1" applyAlignment="1">
      <alignment horizontal="right"/>
    </xf>
    <xf numFmtId="10" fontId="7" fillId="0" borderId="35" xfId="0" applyNumberFormat="1" applyFont="1" applyFill="1" applyBorder="1" applyAlignment="1">
      <alignment horizontal="right"/>
    </xf>
    <xf numFmtId="41" fontId="7" fillId="0" borderId="36" xfId="0" applyNumberFormat="1" applyFont="1" applyFill="1" applyBorder="1" applyAlignment="1">
      <alignment horizontal="right"/>
    </xf>
    <xf numFmtId="168" fontId="7" fillId="0" borderId="36" xfId="0" applyNumberFormat="1" applyFont="1" applyFill="1" applyBorder="1" applyAlignment="1">
      <alignment horizontal="right"/>
    </xf>
    <xf numFmtId="10" fontId="7" fillId="0" borderId="36" xfId="0" applyNumberFormat="1" applyFont="1" applyFill="1" applyBorder="1" applyAlignment="1">
      <alignment horizontal="right"/>
    </xf>
    <xf numFmtId="10" fontId="7" fillId="0" borderId="26" xfId="0" applyNumberFormat="1" applyFont="1" applyFill="1" applyBorder="1" applyAlignment="1">
      <alignment horizontal="right"/>
    </xf>
    <xf numFmtId="41" fontId="2" fillId="0" borderId="36" xfId="28" applyNumberFormat="1" applyFont="1" applyFill="1" applyBorder="1"/>
    <xf numFmtId="10" fontId="2" fillId="0" borderId="36" xfId="28" applyNumberFormat="1" applyFont="1" applyFill="1" applyBorder="1"/>
    <xf numFmtId="10" fontId="2" fillId="0" borderId="37" xfId="28" applyNumberFormat="1" applyFont="1" applyFill="1" applyBorder="1"/>
    <xf numFmtId="10" fontId="5" fillId="0" borderId="29" xfId="47" applyNumberFormat="1" applyFont="1" applyFill="1" applyBorder="1"/>
    <xf numFmtId="10" fontId="5" fillId="0" borderId="38" xfId="47" applyNumberFormat="1" applyFont="1" applyFill="1" applyBorder="1"/>
    <xf numFmtId="10" fontId="5" fillId="0" borderId="17" xfId="47" applyNumberFormat="1" applyFont="1" applyFill="1" applyBorder="1"/>
    <xf numFmtId="10" fontId="5" fillId="0" borderId="14" xfId="47" applyNumberFormat="1" applyFont="1" applyFill="1" applyBorder="1"/>
    <xf numFmtId="10" fontId="5" fillId="0" borderId="0" xfId="47" applyNumberFormat="1" applyFont="1" applyFill="1"/>
    <xf numFmtId="10" fontId="7" fillId="0" borderId="39" xfId="0" applyNumberFormat="1" applyFont="1" applyFill="1" applyBorder="1" applyAlignment="1">
      <alignment horizontal="right"/>
    </xf>
    <xf numFmtId="10" fontId="7" fillId="0" borderId="37" xfId="0" applyNumberFormat="1" applyFont="1" applyFill="1" applyBorder="1" applyAlignment="1">
      <alignment horizontal="right"/>
    </xf>
    <xf numFmtId="0" fontId="7" fillId="0" borderId="28" xfId="0" applyFont="1" applyFill="1" applyBorder="1"/>
    <xf numFmtId="0" fontId="4" fillId="0" borderId="0" xfId="0" applyFont="1" applyFill="1"/>
    <xf numFmtId="37" fontId="45" fillId="0" borderId="0" xfId="0" applyNumberFormat="1" applyFont="1" applyFill="1"/>
    <xf numFmtId="10" fontId="5" fillId="0" borderId="12" xfId="47" applyNumberFormat="1" applyFont="1" applyFill="1" applyBorder="1"/>
    <xf numFmtId="0" fontId="7" fillId="0" borderId="22" xfId="0" applyFont="1" applyFill="1" applyBorder="1"/>
    <xf numFmtId="0" fontId="2" fillId="0" borderId="18" xfId="0" applyFont="1" applyFill="1" applyBorder="1" applyAlignment="1">
      <alignment horizontal="center"/>
    </xf>
    <xf numFmtId="10" fontId="7" fillId="0" borderId="43" xfId="0" applyNumberFormat="1" applyFont="1" applyFill="1" applyBorder="1" applyAlignment="1">
      <alignment horizontal="right"/>
    </xf>
    <xf numFmtId="0" fontId="7" fillId="0" borderId="18" xfId="0" applyFont="1" applyFill="1" applyBorder="1"/>
    <xf numFmtId="10" fontId="7" fillId="0" borderId="0" xfId="47" applyNumberFormat="1" applyFont="1" applyFill="1"/>
    <xf numFmtId="168" fontId="7" fillId="0" borderId="0" xfId="0" applyNumberFormat="1" applyFont="1" applyFill="1" applyAlignment="1">
      <alignment horizontal="right"/>
    </xf>
    <xf numFmtId="0" fontId="7" fillId="0" borderId="14" xfId="0" applyFont="1" applyFill="1" applyBorder="1"/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14" fontId="0" fillId="0" borderId="16" xfId="0" applyNumberFormat="1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28" fillId="0" borderId="30" xfId="0" applyFont="1" applyFill="1" applyBorder="1"/>
    <xf numFmtId="0" fontId="0" fillId="0" borderId="28" xfId="0" applyFill="1" applyBorder="1"/>
    <xf numFmtId="0" fontId="0" fillId="0" borderId="11" xfId="0" applyFill="1" applyBorder="1"/>
    <xf numFmtId="0" fontId="28" fillId="0" borderId="0" xfId="0" applyFont="1" applyFill="1"/>
    <xf numFmtId="0" fontId="0" fillId="0" borderId="15" xfId="0" applyFill="1" applyBorder="1"/>
    <xf numFmtId="0" fontId="0" fillId="0" borderId="10" xfId="0" applyFill="1" applyBorder="1"/>
    <xf numFmtId="0" fontId="0" fillId="0" borderId="0" xfId="0" applyFill="1" applyBorder="1"/>
    <xf numFmtId="14" fontId="2" fillId="0" borderId="26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12" xfId="0" applyFont="1" applyFill="1" applyBorder="1" applyAlignment="1">
      <alignment horizontal="center"/>
    </xf>
    <xf numFmtId="0" fontId="2" fillId="0" borderId="0" xfId="0" applyFont="1" applyFill="1" applyBorder="1"/>
    <xf numFmtId="5" fontId="0" fillId="0" borderId="12" xfId="0" applyNumberFormat="1" applyFill="1" applyBorder="1"/>
    <xf numFmtId="0" fontId="7" fillId="0" borderId="0" xfId="0" applyFont="1" applyFill="1" applyBorder="1"/>
    <xf numFmtId="0" fontId="0" fillId="0" borderId="12" xfId="0" applyFill="1" applyBorder="1"/>
    <xf numFmtId="5" fontId="0" fillId="0" borderId="26" xfId="0" applyNumberFormat="1" applyFill="1" applyBorder="1"/>
    <xf numFmtId="5" fontId="0" fillId="0" borderId="48" xfId="0" applyNumberFormat="1" applyFill="1" applyBorder="1"/>
    <xf numFmtId="0" fontId="1" fillId="0" borderId="0" xfId="0" applyFont="1" applyFill="1" applyBorder="1"/>
    <xf numFmtId="0" fontId="0" fillId="0" borderId="23" xfId="0" applyFill="1" applyBorder="1"/>
    <xf numFmtId="0" fontId="0" fillId="0" borderId="26" xfId="0" applyFill="1" applyBorder="1"/>
    <xf numFmtId="0" fontId="0" fillId="0" borderId="14" xfId="0" applyFill="1" applyBorder="1"/>
    <xf numFmtId="5" fontId="1" fillId="0" borderId="48" xfId="0" applyNumberFormat="1" applyFont="1" applyFill="1" applyBorder="1"/>
    <xf numFmtId="0" fontId="5" fillId="0" borderId="23" xfId="0" applyFont="1" applyFill="1" applyBorder="1"/>
    <xf numFmtId="0" fontId="5" fillId="0" borderId="26" xfId="0" applyFont="1" applyFill="1" applyBorder="1"/>
    <xf numFmtId="0" fontId="0" fillId="0" borderId="27" xfId="0" applyFill="1" applyBorder="1"/>
    <xf numFmtId="0" fontId="5" fillId="0" borderId="12" xfId="0" applyFont="1" applyFill="1" applyBorder="1"/>
    <xf numFmtId="0" fontId="0" fillId="0" borderId="0" xfId="0" applyFill="1" applyAlignment="1">
      <alignment horizontal="center"/>
    </xf>
    <xf numFmtId="7" fontId="0" fillId="0" borderId="0" xfId="0" applyNumberFormat="1" applyFill="1"/>
    <xf numFmtId="10" fontId="0" fillId="0" borderId="12" xfId="52" applyNumberFormat="1" applyFont="1" applyFill="1" applyBorder="1" applyAlignment="1">
      <alignment horizontal="right"/>
    </xf>
    <xf numFmtId="0" fontId="0" fillId="0" borderId="12" xfId="0" applyFill="1" applyBorder="1" applyAlignment="1">
      <alignment horizontal="left"/>
    </xf>
    <xf numFmtId="0" fontId="4" fillId="0" borderId="0" xfId="0" applyFont="1" applyFill="1" applyBorder="1"/>
    <xf numFmtId="0" fontId="29" fillId="0" borderId="0" xfId="0" applyFont="1" applyFill="1" applyBorder="1"/>
    <xf numFmtId="0" fontId="4" fillId="0" borderId="12" xfId="0" applyFont="1" applyFill="1" applyBorder="1"/>
    <xf numFmtId="0" fontId="6" fillId="0" borderId="0" xfId="0" applyFont="1" applyFill="1"/>
    <xf numFmtId="0" fontId="4" fillId="0" borderId="17" xfId="0" applyFont="1" applyFill="1" applyBorder="1"/>
    <xf numFmtId="0" fontId="4" fillId="0" borderId="14" xfId="0" applyFont="1" applyFill="1" applyBorder="1"/>
    <xf numFmtId="0" fontId="2" fillId="0" borderId="23" xfId="0" applyFont="1" applyFill="1" applyBorder="1"/>
    <xf numFmtId="10" fontId="0" fillId="0" borderId="26" xfId="52" applyNumberFormat="1" applyFont="1" applyFill="1" applyBorder="1" applyAlignment="1">
      <alignment horizontal="right"/>
    </xf>
    <xf numFmtId="0" fontId="4" fillId="0" borderId="11" xfId="0" applyFont="1" applyFill="1" applyBorder="1"/>
    <xf numFmtId="0" fontId="2" fillId="0" borderId="17" xfId="0" applyFont="1" applyFill="1" applyBorder="1"/>
    <xf numFmtId="0" fontId="0" fillId="0" borderId="31" xfId="0" applyFill="1" applyBorder="1"/>
    <xf numFmtId="0" fontId="2" fillId="0" borderId="24" xfId="0" applyFont="1" applyFill="1" applyBorder="1" applyAlignment="1">
      <alignment horizontal="right"/>
    </xf>
    <xf numFmtId="0" fontId="2" fillId="0" borderId="26" xfId="0" applyFont="1" applyFill="1" applyBorder="1" applyAlignment="1">
      <alignment horizontal="right"/>
    </xf>
    <xf numFmtId="5" fontId="0" fillId="0" borderId="24" xfId="0" applyNumberFormat="1" applyFill="1" applyBorder="1"/>
    <xf numFmtId="0" fontId="29" fillId="0" borderId="0" xfId="0" applyFont="1" applyFill="1"/>
    <xf numFmtId="0" fontId="2" fillId="0" borderId="15" xfId="0" applyFont="1" applyFill="1" applyBorder="1"/>
    <xf numFmtId="14" fontId="0" fillId="0" borderId="26" xfId="0" applyNumberFormat="1" applyFill="1" applyBorder="1"/>
    <xf numFmtId="168" fontId="0" fillId="0" borderId="12" xfId="0" applyNumberFormat="1" applyFill="1" applyBorder="1"/>
    <xf numFmtId="168" fontId="0" fillId="0" borderId="0" xfId="0" applyNumberFormat="1" applyFill="1"/>
    <xf numFmtId="0" fontId="0" fillId="0" borderId="13" xfId="0" applyFill="1" applyBorder="1"/>
    <xf numFmtId="0" fontId="0" fillId="0" borderId="32" xfId="0" applyFill="1" applyBorder="1"/>
    <xf numFmtId="0" fontId="0" fillId="0" borderId="54" xfId="0" applyFill="1" applyBorder="1"/>
    <xf numFmtId="0" fontId="0" fillId="0" borderId="34" xfId="0" applyFill="1" applyBorder="1"/>
    <xf numFmtId="0" fontId="0" fillId="0" borderId="43" xfId="0" applyFill="1" applyBorder="1"/>
    <xf numFmtId="168" fontId="0" fillId="0" borderId="35" xfId="0" applyNumberFormat="1" applyFill="1" applyBorder="1"/>
    <xf numFmtId="168" fontId="0" fillId="0" borderId="39" xfId="0" applyNumberFormat="1" applyFill="1" applyBorder="1"/>
    <xf numFmtId="0" fontId="0" fillId="0" borderId="33" xfId="0" applyFill="1" applyBorder="1"/>
    <xf numFmtId="0" fontId="0" fillId="0" borderId="55" xfId="0" applyFill="1" applyBorder="1"/>
    <xf numFmtId="0" fontId="1" fillId="0" borderId="54" xfId="0" applyFont="1" applyFill="1" applyBorder="1"/>
  </cellXfs>
  <cellStyles count="5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- Style1" xfId="40" xr:uid="{00000000-0005-0000-0000-000028000000}"/>
    <cellStyle name="Normal 2" xfId="41" xr:uid="{00000000-0005-0000-0000-000029000000}"/>
    <cellStyle name="Normal 2 2" xfId="42" xr:uid="{00000000-0005-0000-0000-00002A000000}"/>
    <cellStyle name="Normal 3" xfId="43" xr:uid="{00000000-0005-0000-0000-00002B000000}"/>
    <cellStyle name="Normal 4" xfId="44" xr:uid="{00000000-0005-0000-0000-00002C000000}"/>
    <cellStyle name="Note" xfId="45" builtinId="10" customBuiltin="1"/>
    <cellStyle name="Output" xfId="46" builtinId="21" customBuiltin="1"/>
    <cellStyle name="Percent" xfId="47" builtinId="5"/>
    <cellStyle name="Percent 2" xfId="48" xr:uid="{00000000-0005-0000-0000-00003A000000}"/>
    <cellStyle name="Percent 3" xfId="52" xr:uid="{00000000-0005-0000-0000-00003B000000}"/>
    <cellStyle name="Title" xfId="49" builtinId="15" customBuiltin="1"/>
    <cellStyle name="Total" xfId="50" builtinId="25" customBuiltin="1"/>
    <cellStyle name="Warning Text" xfId="5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BBFD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115</xdr:row>
      <xdr:rowOff>0</xdr:rowOff>
    </xdr:from>
    <xdr:to>
      <xdr:col>8</xdr:col>
      <xdr:colOff>419100</xdr:colOff>
      <xdr:row>115</xdr:row>
      <xdr:rowOff>0</xdr:rowOff>
    </xdr:to>
    <xdr:sp macro="" textlink="">
      <xdr:nvSpPr>
        <xdr:cNvPr id="1246" name="AutoShape 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 bwMode="auto">
        <a:xfrm rot="-5400000">
          <a:off x="8239125" y="77533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38100</xdr:colOff>
      <xdr:row>104</xdr:row>
      <xdr:rowOff>0</xdr:rowOff>
    </xdr:from>
    <xdr:to>
      <xdr:col>8</xdr:col>
      <xdr:colOff>419100</xdr:colOff>
      <xdr:row>104</xdr:row>
      <xdr:rowOff>0</xdr:rowOff>
    </xdr:to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 rot="-5400000">
          <a:off x="8239125" y="58102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38100</xdr:colOff>
      <xdr:row>106</xdr:row>
      <xdr:rowOff>0</xdr:rowOff>
    </xdr:from>
    <xdr:to>
      <xdr:col>8</xdr:col>
      <xdr:colOff>419100</xdr:colOff>
      <xdr:row>106</xdr:row>
      <xdr:rowOff>0</xdr:rowOff>
    </xdr:to>
    <xdr:sp macro="" textlink="">
      <xdr:nvSpPr>
        <xdr:cNvPr id="1248" name="AutoShape 5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 bwMode="auto">
        <a:xfrm rot="-5400000">
          <a:off x="8239125" y="6296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216</xdr:row>
      <xdr:rowOff>0</xdr:rowOff>
    </xdr:from>
    <xdr:to>
      <xdr:col>11</xdr:col>
      <xdr:colOff>419100</xdr:colOff>
      <xdr:row>216</xdr:row>
      <xdr:rowOff>0</xdr:rowOff>
    </xdr:to>
    <xdr:sp macro="" textlink="">
      <xdr:nvSpPr>
        <xdr:cNvPr id="1249" name="AutoShape 6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 bwMode="auto">
        <a:xfrm rot="-5400000">
          <a:off x="12068175" y="26546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216</xdr:row>
      <xdr:rowOff>0</xdr:rowOff>
    </xdr:from>
    <xdr:to>
      <xdr:col>11</xdr:col>
      <xdr:colOff>419100</xdr:colOff>
      <xdr:row>216</xdr:row>
      <xdr:rowOff>0</xdr:rowOff>
    </xdr:to>
    <xdr:sp macro="" textlink="">
      <xdr:nvSpPr>
        <xdr:cNvPr id="1250" name="AutoShape 8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 bwMode="auto">
        <a:xfrm rot="-5400000">
          <a:off x="12068175" y="26546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38100</xdr:colOff>
      <xdr:row>199</xdr:row>
      <xdr:rowOff>0</xdr:rowOff>
    </xdr:from>
    <xdr:to>
      <xdr:col>14</xdr:col>
      <xdr:colOff>419100</xdr:colOff>
      <xdr:row>199</xdr:row>
      <xdr:rowOff>0</xdr:rowOff>
    </xdr:to>
    <xdr:sp macro="" textlink="">
      <xdr:nvSpPr>
        <xdr:cNvPr id="1251" name="AutoShape 9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 bwMode="auto">
        <a:xfrm rot="-5400000">
          <a:off x="15249525" y="237648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sac.org/" TargetMode="External"/><Relationship Id="rId1" Type="http://schemas.openxmlformats.org/officeDocument/2006/relationships/hyperlink" Target="mailto:investorrelations@vsac.org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0"/>
  <sheetViews>
    <sheetView showGridLines="0" topLeftCell="A157" zoomScale="80" zoomScaleNormal="80" workbookViewId="0">
      <selection activeCell="F212" sqref="F212:I212"/>
    </sheetView>
  </sheetViews>
  <sheetFormatPr defaultRowHeight="12.75" x14ac:dyDescent="0.2"/>
  <cols>
    <col min="1" max="1" width="2.85546875" style="27" customWidth="1"/>
    <col min="2" max="2" width="23.85546875" style="27" customWidth="1"/>
    <col min="3" max="3" width="19.140625" style="27" customWidth="1"/>
    <col min="4" max="4" width="15.5703125" style="27" bestFit="1" customWidth="1"/>
    <col min="5" max="5" width="10" style="27" bestFit="1" customWidth="1"/>
    <col min="6" max="6" width="17.140625" style="27" bestFit="1" customWidth="1"/>
    <col min="7" max="7" width="18" style="27" bestFit="1" customWidth="1"/>
    <col min="8" max="8" width="17.28515625" style="27" bestFit="1" customWidth="1"/>
    <col min="9" max="9" width="17.85546875" style="27" customWidth="1"/>
    <col min="10" max="10" width="23.140625" style="27" customWidth="1"/>
    <col min="11" max="11" width="17.140625" style="27" customWidth="1"/>
    <col min="12" max="12" width="24.5703125" style="27" customWidth="1"/>
    <col min="13" max="13" width="22.28515625" style="27" bestFit="1" customWidth="1"/>
    <col min="14" max="14" width="7.42578125" style="27" bestFit="1" customWidth="1"/>
    <col min="15" max="19" width="15.85546875" style="27" customWidth="1"/>
    <col min="20" max="16384" width="9.140625" style="27"/>
  </cols>
  <sheetData>
    <row r="1" spans="1:13" s="27" customFormat="1" ht="15.75" x14ac:dyDescent="0.25">
      <c r="A1" s="26" t="s">
        <v>134</v>
      </c>
      <c r="G1" s="28"/>
      <c r="H1" s="29"/>
    </row>
    <row r="2" spans="1:13" s="27" customFormat="1" ht="15.75" x14ac:dyDescent="0.25">
      <c r="A2" s="26" t="s">
        <v>39</v>
      </c>
    </row>
    <row r="3" spans="1:13" s="27" customFormat="1" ht="13.5" thickBot="1" x14ac:dyDescent="0.25"/>
    <row r="4" spans="1:13" s="27" customFormat="1" x14ac:dyDescent="0.2">
      <c r="B4" s="30" t="s">
        <v>0</v>
      </c>
      <c r="C4" s="31"/>
      <c r="D4" s="32" t="s">
        <v>90</v>
      </c>
      <c r="E4" s="32"/>
      <c r="F4" s="32"/>
      <c r="G4" s="33"/>
      <c r="I4" s="34"/>
      <c r="J4" s="34"/>
    </row>
    <row r="5" spans="1:13" s="27" customFormat="1" x14ac:dyDescent="0.2">
      <c r="B5" s="35" t="s">
        <v>1</v>
      </c>
      <c r="C5" s="36"/>
      <c r="D5" s="37" t="s">
        <v>312</v>
      </c>
      <c r="E5" s="37"/>
      <c r="F5" s="37"/>
      <c r="G5" s="38"/>
      <c r="I5" s="34"/>
      <c r="J5" s="34"/>
      <c r="L5" s="39"/>
      <c r="M5" s="39"/>
    </row>
    <row r="6" spans="1:13" s="27" customFormat="1" x14ac:dyDescent="0.2">
      <c r="B6" s="35" t="s">
        <v>346</v>
      </c>
      <c r="C6" s="36"/>
      <c r="D6" s="40">
        <v>44012</v>
      </c>
      <c r="E6" s="37"/>
      <c r="F6" s="37"/>
      <c r="G6" s="38"/>
      <c r="I6" s="34"/>
      <c r="J6" s="34"/>
      <c r="L6" s="39"/>
      <c r="M6" s="39"/>
    </row>
    <row r="7" spans="1:13" s="27" customFormat="1" x14ac:dyDescent="0.2">
      <c r="B7" s="35" t="s">
        <v>4</v>
      </c>
      <c r="C7" s="36"/>
      <c r="D7" s="41" t="s">
        <v>418</v>
      </c>
      <c r="E7" s="37"/>
      <c r="F7" s="37"/>
      <c r="G7" s="38"/>
      <c r="L7" s="39"/>
      <c r="M7" s="39"/>
    </row>
    <row r="8" spans="1:13" s="27" customFormat="1" x14ac:dyDescent="0.2">
      <c r="B8" s="42" t="s">
        <v>71</v>
      </c>
      <c r="C8" s="43"/>
      <c r="D8" s="44" t="s">
        <v>170</v>
      </c>
      <c r="E8" s="45"/>
      <c r="F8" s="45"/>
      <c r="G8" s="46"/>
    </row>
    <row r="9" spans="1:13" s="27" customFormat="1" ht="13.5" thickBot="1" x14ac:dyDescent="0.25">
      <c r="B9" s="47" t="s">
        <v>2</v>
      </c>
      <c r="C9" s="48"/>
      <c r="D9" s="49" t="s">
        <v>126</v>
      </c>
      <c r="E9" s="50"/>
      <c r="F9" s="50"/>
      <c r="G9" s="51"/>
    </row>
    <row r="11" spans="1:13" s="27" customFormat="1" ht="13.5" thickBot="1" x14ac:dyDescent="0.25"/>
    <row r="12" spans="1:13" s="27" customFormat="1" ht="15.75" x14ac:dyDescent="0.25">
      <c r="A12" s="52" t="s">
        <v>133</v>
      </c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5"/>
    </row>
    <row r="13" spans="1:13" s="27" customFormat="1" ht="6.75" customHeight="1" x14ac:dyDescent="0.2">
      <c r="A13" s="56"/>
      <c r="M13" s="57"/>
    </row>
    <row r="14" spans="1:13" s="27" customFormat="1" ht="24" customHeight="1" x14ac:dyDescent="0.2">
      <c r="A14" s="58"/>
      <c r="B14" s="59" t="s">
        <v>3</v>
      </c>
      <c r="C14" s="60" t="s">
        <v>5</v>
      </c>
      <c r="D14" s="61" t="s">
        <v>129</v>
      </c>
      <c r="E14" s="62" t="s">
        <v>50</v>
      </c>
      <c r="F14" s="60" t="s">
        <v>9</v>
      </c>
      <c r="G14" s="60" t="s">
        <v>6</v>
      </c>
      <c r="H14" s="60" t="s">
        <v>7</v>
      </c>
      <c r="I14" s="63" t="s">
        <v>310</v>
      </c>
      <c r="J14" s="60" t="s">
        <v>8</v>
      </c>
      <c r="K14" s="64" t="s">
        <v>77</v>
      </c>
      <c r="L14" s="60" t="s">
        <v>10</v>
      </c>
      <c r="M14" s="65" t="s">
        <v>235</v>
      </c>
    </row>
    <row r="15" spans="1:13" s="27" customFormat="1" x14ac:dyDescent="0.2">
      <c r="A15" s="56"/>
      <c r="B15" s="28" t="s">
        <v>284</v>
      </c>
      <c r="C15" s="66" t="s">
        <v>268</v>
      </c>
      <c r="D15" s="67" t="s">
        <v>128</v>
      </c>
      <c r="E15" s="68">
        <v>2.8750000000000001E-2</v>
      </c>
      <c r="F15" s="69">
        <v>800000</v>
      </c>
      <c r="G15" s="69">
        <v>0</v>
      </c>
      <c r="H15" s="69">
        <v>0</v>
      </c>
      <c r="I15" s="70">
        <v>0</v>
      </c>
      <c r="J15" s="71">
        <v>0</v>
      </c>
      <c r="K15" s="69">
        <v>0</v>
      </c>
      <c r="L15" s="72">
        <v>0</v>
      </c>
      <c r="M15" s="73">
        <v>42901</v>
      </c>
    </row>
    <row r="16" spans="1:13" s="27" customFormat="1" x14ac:dyDescent="0.2">
      <c r="A16" s="56"/>
      <c r="B16" s="28" t="s">
        <v>284</v>
      </c>
      <c r="C16" s="74" t="s">
        <v>269</v>
      </c>
      <c r="D16" s="75" t="s">
        <v>128</v>
      </c>
      <c r="E16" s="76">
        <v>3.2000000000000001E-2</v>
      </c>
      <c r="F16" s="77">
        <v>300000</v>
      </c>
      <c r="G16" s="77">
        <v>0</v>
      </c>
      <c r="H16" s="77">
        <v>0</v>
      </c>
      <c r="I16" s="78">
        <v>0</v>
      </c>
      <c r="J16" s="79">
        <v>0</v>
      </c>
      <c r="K16" s="77">
        <v>0</v>
      </c>
      <c r="L16" s="80">
        <v>0</v>
      </c>
      <c r="M16" s="81">
        <v>43266</v>
      </c>
    </row>
    <row r="17" spans="1:13" s="27" customFormat="1" x14ac:dyDescent="0.2">
      <c r="A17" s="56"/>
      <c r="B17" s="28" t="s">
        <v>284</v>
      </c>
      <c r="C17" s="74" t="s">
        <v>270</v>
      </c>
      <c r="D17" s="75" t="s">
        <v>128</v>
      </c>
      <c r="E17" s="76">
        <v>3.5000000000000003E-2</v>
      </c>
      <c r="F17" s="77">
        <v>125000</v>
      </c>
      <c r="G17" s="77">
        <v>0</v>
      </c>
      <c r="H17" s="77">
        <v>0</v>
      </c>
      <c r="I17" s="78">
        <v>0</v>
      </c>
      <c r="J17" s="79">
        <v>0</v>
      </c>
      <c r="K17" s="77">
        <v>0</v>
      </c>
      <c r="L17" s="80">
        <v>0</v>
      </c>
      <c r="M17" s="81">
        <v>43631</v>
      </c>
    </row>
    <row r="18" spans="1:13" s="27" customFormat="1" x14ac:dyDescent="0.2">
      <c r="A18" s="56"/>
      <c r="B18" s="28" t="s">
        <v>284</v>
      </c>
      <c r="C18" s="74" t="s">
        <v>271</v>
      </c>
      <c r="D18" s="75" t="s">
        <v>128</v>
      </c>
      <c r="E18" s="76">
        <v>0.05</v>
      </c>
      <c r="F18" s="77">
        <v>1210000</v>
      </c>
      <c r="G18" s="77">
        <v>0</v>
      </c>
      <c r="H18" s="77">
        <v>0</v>
      </c>
      <c r="I18" s="78">
        <v>0</v>
      </c>
      <c r="J18" s="79">
        <v>0</v>
      </c>
      <c r="K18" s="77">
        <v>0</v>
      </c>
      <c r="L18" s="80">
        <v>0</v>
      </c>
      <c r="M18" s="81">
        <v>43631</v>
      </c>
    </row>
    <row r="19" spans="1:13" s="27" customFormat="1" x14ac:dyDescent="0.2">
      <c r="A19" s="56"/>
      <c r="B19" s="28" t="s">
        <v>284</v>
      </c>
      <c r="C19" s="74" t="s">
        <v>272</v>
      </c>
      <c r="D19" s="75" t="s">
        <v>128</v>
      </c>
      <c r="E19" s="76">
        <v>0.05</v>
      </c>
      <c r="F19" s="77">
        <v>1785000</v>
      </c>
      <c r="G19" s="77">
        <v>1785000</v>
      </c>
      <c r="H19" s="77">
        <v>0</v>
      </c>
      <c r="I19" s="78">
        <v>1785000</v>
      </c>
      <c r="J19" s="79">
        <v>0</v>
      </c>
      <c r="K19" s="77">
        <v>0</v>
      </c>
      <c r="L19" s="80">
        <v>0</v>
      </c>
      <c r="M19" s="81">
        <v>43997</v>
      </c>
    </row>
    <row r="20" spans="1:13" s="27" customFormat="1" x14ac:dyDescent="0.2">
      <c r="A20" s="56"/>
      <c r="B20" s="28" t="s">
        <v>284</v>
      </c>
      <c r="C20" s="74" t="s">
        <v>273</v>
      </c>
      <c r="D20" s="75" t="s">
        <v>128</v>
      </c>
      <c r="E20" s="76">
        <v>4.0500000000000001E-2</v>
      </c>
      <c r="F20" s="77">
        <v>225000</v>
      </c>
      <c r="G20" s="77">
        <v>120000</v>
      </c>
      <c r="H20" s="77">
        <v>180</v>
      </c>
      <c r="I20" s="78">
        <v>20000</v>
      </c>
      <c r="J20" s="79">
        <v>100000</v>
      </c>
      <c r="K20" s="77">
        <v>100000</v>
      </c>
      <c r="L20" s="80">
        <v>5.225889054375376E-4</v>
      </c>
      <c r="M20" s="81">
        <v>44362</v>
      </c>
    </row>
    <row r="21" spans="1:13" s="27" customFormat="1" x14ac:dyDescent="0.2">
      <c r="A21" s="56"/>
      <c r="B21" s="28" t="s">
        <v>284</v>
      </c>
      <c r="C21" s="74" t="s">
        <v>274</v>
      </c>
      <c r="D21" s="75" t="s">
        <v>128</v>
      </c>
      <c r="E21" s="76">
        <v>0.05</v>
      </c>
      <c r="F21" s="77">
        <v>1600000</v>
      </c>
      <c r="G21" s="77">
        <v>1600000</v>
      </c>
      <c r="H21" s="77">
        <v>3555.5555555555557</v>
      </c>
      <c r="I21" s="78">
        <v>0</v>
      </c>
      <c r="J21" s="79">
        <v>1600000</v>
      </c>
      <c r="K21" s="77">
        <v>1600000</v>
      </c>
      <c r="L21" s="80">
        <v>8.3614224870006016E-3</v>
      </c>
      <c r="M21" s="81">
        <v>44362</v>
      </c>
    </row>
    <row r="22" spans="1:13" s="27" customFormat="1" x14ac:dyDescent="0.2">
      <c r="A22" s="56"/>
      <c r="B22" s="28" t="s">
        <v>284</v>
      </c>
      <c r="C22" s="74" t="s">
        <v>275</v>
      </c>
      <c r="D22" s="75" t="s">
        <v>128</v>
      </c>
      <c r="E22" s="76">
        <v>4.2500000000000003E-2</v>
      </c>
      <c r="F22" s="77">
        <v>2380000</v>
      </c>
      <c r="G22" s="77">
        <v>1210000</v>
      </c>
      <c r="H22" s="77">
        <v>1907.7777777777781</v>
      </c>
      <c r="I22" s="78">
        <v>200000</v>
      </c>
      <c r="J22" s="79">
        <v>1010000</v>
      </c>
      <c r="K22" s="77">
        <v>1010000</v>
      </c>
      <c r="L22" s="80">
        <v>5.2781479449191294E-3</v>
      </c>
      <c r="M22" s="81">
        <v>44727</v>
      </c>
    </row>
    <row r="23" spans="1:13" s="27" customFormat="1" x14ac:dyDescent="0.2">
      <c r="A23" s="56"/>
      <c r="B23" s="28" t="s">
        <v>284</v>
      </c>
      <c r="C23" s="74" t="s">
        <v>276</v>
      </c>
      <c r="D23" s="75" t="s">
        <v>128</v>
      </c>
      <c r="E23" s="76">
        <v>4.3749999999999997E-2</v>
      </c>
      <c r="F23" s="77">
        <v>2265000</v>
      </c>
      <c r="G23" s="77">
        <v>1155000</v>
      </c>
      <c r="H23" s="77">
        <v>1876.3888888888889</v>
      </c>
      <c r="I23" s="78">
        <v>190000</v>
      </c>
      <c r="J23" s="79">
        <v>965000</v>
      </c>
      <c r="K23" s="77">
        <v>965000</v>
      </c>
      <c r="L23" s="80">
        <v>5.0429829374722375E-3</v>
      </c>
      <c r="M23" s="81">
        <v>45092</v>
      </c>
    </row>
    <row r="24" spans="1:13" s="27" customFormat="1" x14ac:dyDescent="0.2">
      <c r="A24" s="56"/>
      <c r="B24" s="28" t="s">
        <v>284</v>
      </c>
      <c r="C24" s="74" t="s">
        <v>277</v>
      </c>
      <c r="D24" s="75" t="s">
        <v>128</v>
      </c>
      <c r="E24" s="76">
        <v>4.4999999999999998E-2</v>
      </c>
      <c r="F24" s="77">
        <v>1860000</v>
      </c>
      <c r="G24" s="77">
        <v>950000</v>
      </c>
      <c r="H24" s="77">
        <v>1590</v>
      </c>
      <c r="I24" s="78">
        <v>155000</v>
      </c>
      <c r="J24" s="79">
        <v>795000</v>
      </c>
      <c r="K24" s="77">
        <v>795000</v>
      </c>
      <c r="L24" s="80">
        <v>4.1545817982284235E-3</v>
      </c>
      <c r="M24" s="81">
        <v>45458</v>
      </c>
    </row>
    <row r="25" spans="1:13" s="27" customFormat="1" x14ac:dyDescent="0.2">
      <c r="A25" s="56"/>
      <c r="B25" s="28" t="s">
        <v>284</v>
      </c>
      <c r="C25" s="74" t="s">
        <v>278</v>
      </c>
      <c r="D25" s="75" t="s">
        <v>128</v>
      </c>
      <c r="E25" s="76">
        <v>4.7500000000000001E-2</v>
      </c>
      <c r="F25" s="77">
        <v>725000</v>
      </c>
      <c r="G25" s="77">
        <v>365000</v>
      </c>
      <c r="H25" s="77">
        <v>643.88888888888891</v>
      </c>
      <c r="I25" s="78">
        <v>60000</v>
      </c>
      <c r="J25" s="79">
        <v>305000</v>
      </c>
      <c r="K25" s="77">
        <v>305000</v>
      </c>
      <c r="L25" s="80">
        <v>1.5938961615844895E-3</v>
      </c>
      <c r="M25" s="81">
        <v>45823</v>
      </c>
    </row>
    <row r="26" spans="1:13" s="27" customFormat="1" x14ac:dyDescent="0.2">
      <c r="A26" s="56"/>
      <c r="B26" s="28" t="s">
        <v>284</v>
      </c>
      <c r="C26" s="74" t="s">
        <v>279</v>
      </c>
      <c r="D26" s="75" t="s">
        <v>128</v>
      </c>
      <c r="E26" s="76">
        <v>4.8750000000000002E-2</v>
      </c>
      <c r="F26" s="77">
        <v>515000</v>
      </c>
      <c r="G26" s="77">
        <v>255000</v>
      </c>
      <c r="H26" s="77">
        <v>465.83333333333331</v>
      </c>
      <c r="I26" s="78">
        <v>40000</v>
      </c>
      <c r="J26" s="79">
        <v>215000</v>
      </c>
      <c r="K26" s="77">
        <v>215000</v>
      </c>
      <c r="L26" s="80">
        <v>1.1235661466907057E-3</v>
      </c>
      <c r="M26" s="81">
        <v>46188</v>
      </c>
    </row>
    <row r="27" spans="1:13" s="27" customFormat="1" x14ac:dyDescent="0.2">
      <c r="A27" s="56"/>
      <c r="B27" s="28" t="s">
        <v>284</v>
      </c>
      <c r="C27" s="74" t="s">
        <v>280</v>
      </c>
      <c r="D27" s="75" t="s">
        <v>128</v>
      </c>
      <c r="E27" s="76">
        <v>0.05</v>
      </c>
      <c r="F27" s="77">
        <v>330000</v>
      </c>
      <c r="G27" s="77">
        <v>165000</v>
      </c>
      <c r="H27" s="77">
        <v>300</v>
      </c>
      <c r="I27" s="78">
        <v>30000</v>
      </c>
      <c r="J27" s="79">
        <v>135000</v>
      </c>
      <c r="K27" s="77">
        <v>135000</v>
      </c>
      <c r="L27" s="80">
        <v>7.0549502234067574E-4</v>
      </c>
      <c r="M27" s="81">
        <v>47284</v>
      </c>
    </row>
    <row r="28" spans="1:13" s="27" customFormat="1" x14ac:dyDescent="0.2">
      <c r="A28" s="56"/>
      <c r="B28" s="28" t="s">
        <v>284</v>
      </c>
      <c r="C28" s="74" t="s">
        <v>281</v>
      </c>
      <c r="D28" s="75" t="s">
        <v>128</v>
      </c>
      <c r="E28" s="76">
        <v>5.0500000000000003E-2</v>
      </c>
      <c r="F28" s="77">
        <v>580000</v>
      </c>
      <c r="G28" s="77">
        <v>295000</v>
      </c>
      <c r="H28" s="77">
        <v>549.88888888888891</v>
      </c>
      <c r="I28" s="78">
        <v>50000</v>
      </c>
      <c r="J28" s="79">
        <v>245000</v>
      </c>
      <c r="K28" s="77">
        <v>245000</v>
      </c>
      <c r="L28" s="80">
        <v>1.2803428183219671E-3</v>
      </c>
      <c r="M28" s="81">
        <v>48014</v>
      </c>
    </row>
    <row r="29" spans="1:13" s="27" customFormat="1" x14ac:dyDescent="0.2">
      <c r="A29" s="56"/>
      <c r="B29" s="28" t="s">
        <v>284</v>
      </c>
      <c r="C29" s="74" t="s">
        <v>282</v>
      </c>
      <c r="D29" s="75" t="s">
        <v>128</v>
      </c>
      <c r="E29" s="76">
        <v>5.0999999999999997E-2</v>
      </c>
      <c r="F29" s="77">
        <v>5935000</v>
      </c>
      <c r="G29" s="77">
        <v>0</v>
      </c>
      <c r="H29" s="77">
        <v>0</v>
      </c>
      <c r="I29" s="78">
        <v>0</v>
      </c>
      <c r="J29" s="79">
        <v>0</v>
      </c>
      <c r="K29" s="77">
        <v>0</v>
      </c>
      <c r="L29" s="80">
        <v>0</v>
      </c>
      <c r="M29" s="81">
        <v>48380</v>
      </c>
    </row>
    <row r="30" spans="1:13" s="27" customFormat="1" x14ac:dyDescent="0.2">
      <c r="A30" s="56"/>
      <c r="B30" s="28" t="s">
        <v>365</v>
      </c>
      <c r="C30" s="74" t="s">
        <v>298</v>
      </c>
      <c r="D30" s="75" t="s">
        <v>128</v>
      </c>
      <c r="E30" s="76">
        <v>2.1000000000000001E-2</v>
      </c>
      <c r="F30" s="77">
        <v>2870000</v>
      </c>
      <c r="G30" s="77">
        <v>0</v>
      </c>
      <c r="H30" s="77">
        <v>0</v>
      </c>
      <c r="I30" s="78">
        <v>0</v>
      </c>
      <c r="J30" s="79">
        <v>0</v>
      </c>
      <c r="K30" s="77">
        <v>0</v>
      </c>
      <c r="L30" s="80">
        <v>0</v>
      </c>
      <c r="M30" s="81">
        <v>42901</v>
      </c>
    </row>
    <row r="31" spans="1:13" s="27" customFormat="1" x14ac:dyDescent="0.2">
      <c r="A31" s="56"/>
      <c r="B31" s="28" t="s">
        <v>365</v>
      </c>
      <c r="C31" s="74" t="s">
        <v>299</v>
      </c>
      <c r="D31" s="75" t="s">
        <v>128</v>
      </c>
      <c r="E31" s="76">
        <v>2.5499999999999998E-2</v>
      </c>
      <c r="F31" s="77">
        <v>3200000</v>
      </c>
      <c r="G31" s="77">
        <v>0</v>
      </c>
      <c r="H31" s="77">
        <v>0</v>
      </c>
      <c r="I31" s="78">
        <v>0</v>
      </c>
      <c r="J31" s="79">
        <v>0</v>
      </c>
      <c r="K31" s="77">
        <v>0</v>
      </c>
      <c r="L31" s="80">
        <v>0</v>
      </c>
      <c r="M31" s="81">
        <v>43266</v>
      </c>
    </row>
    <row r="32" spans="1:13" s="27" customFormat="1" x14ac:dyDescent="0.2">
      <c r="A32" s="56"/>
      <c r="B32" s="28" t="s">
        <v>365</v>
      </c>
      <c r="C32" s="74" t="s">
        <v>300</v>
      </c>
      <c r="D32" s="75" t="s">
        <v>128</v>
      </c>
      <c r="E32" s="76">
        <v>0.03</v>
      </c>
      <c r="F32" s="77">
        <v>400000</v>
      </c>
      <c r="G32" s="77">
        <v>0</v>
      </c>
      <c r="H32" s="77">
        <v>0</v>
      </c>
      <c r="I32" s="78">
        <v>0</v>
      </c>
      <c r="J32" s="79">
        <v>0</v>
      </c>
      <c r="K32" s="77">
        <v>0</v>
      </c>
      <c r="L32" s="80">
        <v>0</v>
      </c>
      <c r="M32" s="81">
        <v>43631</v>
      </c>
    </row>
    <row r="33" spans="1:13" s="27" customFormat="1" x14ac:dyDescent="0.2">
      <c r="A33" s="56"/>
      <c r="B33" s="28" t="s">
        <v>365</v>
      </c>
      <c r="C33" s="74" t="s">
        <v>301</v>
      </c>
      <c r="D33" s="75" t="s">
        <v>128</v>
      </c>
      <c r="E33" s="76">
        <v>3.2500000000000001E-2</v>
      </c>
      <c r="F33" s="77">
        <v>1785000</v>
      </c>
      <c r="G33" s="77">
        <v>935000</v>
      </c>
      <c r="H33" s="77">
        <v>0</v>
      </c>
      <c r="I33" s="78">
        <v>935000</v>
      </c>
      <c r="J33" s="79">
        <v>0</v>
      </c>
      <c r="K33" s="77">
        <v>0</v>
      </c>
      <c r="L33" s="80">
        <v>0</v>
      </c>
      <c r="M33" s="81">
        <v>43997</v>
      </c>
    </row>
    <row r="34" spans="1:13" s="27" customFormat="1" x14ac:dyDescent="0.2">
      <c r="A34" s="56"/>
      <c r="B34" s="28" t="s">
        <v>365</v>
      </c>
      <c r="C34" s="74" t="s">
        <v>302</v>
      </c>
      <c r="D34" s="75" t="s">
        <v>128</v>
      </c>
      <c r="E34" s="76">
        <v>3.5999999999999997E-2</v>
      </c>
      <c r="F34" s="77">
        <v>970000</v>
      </c>
      <c r="G34" s="77">
        <v>510000</v>
      </c>
      <c r="H34" s="77">
        <v>680</v>
      </c>
      <c r="I34" s="78">
        <v>85000</v>
      </c>
      <c r="J34" s="79">
        <v>425000</v>
      </c>
      <c r="K34" s="77">
        <v>425000</v>
      </c>
      <c r="L34" s="80">
        <v>2.2210028481095346E-3</v>
      </c>
      <c r="M34" s="81">
        <v>44362</v>
      </c>
    </row>
    <row r="35" spans="1:13" s="27" customFormat="1" x14ac:dyDescent="0.2">
      <c r="A35" s="56"/>
      <c r="B35" s="28" t="s">
        <v>365</v>
      </c>
      <c r="C35" s="74" t="s">
        <v>303</v>
      </c>
      <c r="D35" s="75" t="s">
        <v>128</v>
      </c>
      <c r="E35" s="76">
        <v>3.9E-2</v>
      </c>
      <c r="F35" s="77">
        <v>1070000</v>
      </c>
      <c r="G35" s="77">
        <v>560000</v>
      </c>
      <c r="H35" s="77">
        <v>814.66666666666674</v>
      </c>
      <c r="I35" s="78">
        <v>90000</v>
      </c>
      <c r="J35" s="79">
        <v>470000</v>
      </c>
      <c r="K35" s="77">
        <v>470000</v>
      </c>
      <c r="L35" s="80">
        <v>2.4561678555564265E-3</v>
      </c>
      <c r="M35" s="81">
        <v>44727</v>
      </c>
    </row>
    <row r="36" spans="1:13" s="27" customFormat="1" x14ac:dyDescent="0.2">
      <c r="A36" s="56"/>
      <c r="B36" s="28" t="s">
        <v>365</v>
      </c>
      <c r="C36" s="74" t="s">
        <v>304</v>
      </c>
      <c r="D36" s="75" t="s">
        <v>128</v>
      </c>
      <c r="E36" s="76">
        <v>4.1500000000000002E-2</v>
      </c>
      <c r="F36" s="77">
        <v>570000</v>
      </c>
      <c r="G36" s="77">
        <v>300000</v>
      </c>
      <c r="H36" s="77">
        <v>461.11111111111114</v>
      </c>
      <c r="I36" s="78">
        <v>50000</v>
      </c>
      <c r="J36" s="79">
        <v>250000</v>
      </c>
      <c r="K36" s="77">
        <v>250000</v>
      </c>
      <c r="L36" s="80">
        <v>1.3064722635938439E-3</v>
      </c>
      <c r="M36" s="81">
        <v>45092</v>
      </c>
    </row>
    <row r="37" spans="1:13" s="27" customFormat="1" x14ac:dyDescent="0.2">
      <c r="A37" s="56"/>
      <c r="B37" s="28" t="s">
        <v>365</v>
      </c>
      <c r="C37" s="74" t="s">
        <v>305</v>
      </c>
      <c r="D37" s="75" t="s">
        <v>128</v>
      </c>
      <c r="E37" s="76">
        <v>4.2500000000000003E-2</v>
      </c>
      <c r="F37" s="77">
        <v>570000</v>
      </c>
      <c r="G37" s="77">
        <v>300000</v>
      </c>
      <c r="H37" s="77">
        <v>472.22222222222229</v>
      </c>
      <c r="I37" s="78">
        <v>50000</v>
      </c>
      <c r="J37" s="79">
        <v>250000</v>
      </c>
      <c r="K37" s="77">
        <v>250000</v>
      </c>
      <c r="L37" s="80">
        <v>1.3064722635938439E-3</v>
      </c>
      <c r="M37" s="81">
        <v>45458</v>
      </c>
    </row>
    <row r="38" spans="1:13" s="27" customFormat="1" x14ac:dyDescent="0.2">
      <c r="A38" s="56"/>
      <c r="B38" s="28" t="s">
        <v>365</v>
      </c>
      <c r="C38" s="74" t="s">
        <v>306</v>
      </c>
      <c r="D38" s="75" t="s">
        <v>128</v>
      </c>
      <c r="E38" s="76">
        <v>4.3499999999999997E-2</v>
      </c>
      <c r="F38" s="77">
        <v>1490000</v>
      </c>
      <c r="G38" s="77">
        <v>780000</v>
      </c>
      <c r="H38" s="77">
        <v>1256.6666666666667</v>
      </c>
      <c r="I38" s="78">
        <v>130000</v>
      </c>
      <c r="J38" s="79">
        <v>650000</v>
      </c>
      <c r="K38" s="77">
        <v>650000</v>
      </c>
      <c r="L38" s="80">
        <v>3.3968278853439941E-3</v>
      </c>
      <c r="M38" s="81">
        <v>45823</v>
      </c>
    </row>
    <row r="39" spans="1:13" s="27" customFormat="1" x14ac:dyDescent="0.2">
      <c r="A39" s="56"/>
      <c r="B39" s="28" t="s">
        <v>365</v>
      </c>
      <c r="C39" s="74" t="s">
        <v>307</v>
      </c>
      <c r="D39" s="75" t="s">
        <v>128</v>
      </c>
      <c r="E39" s="76">
        <v>4.4499999999999998E-2</v>
      </c>
      <c r="F39" s="77">
        <v>1655000</v>
      </c>
      <c r="G39" s="77">
        <v>870000</v>
      </c>
      <c r="H39" s="77">
        <v>1433.8888888888889</v>
      </c>
      <c r="I39" s="78">
        <v>145000</v>
      </c>
      <c r="J39" s="79">
        <v>725000</v>
      </c>
      <c r="K39" s="77">
        <v>725000</v>
      </c>
      <c r="L39" s="80">
        <v>3.7887695644221475E-3</v>
      </c>
      <c r="M39" s="81">
        <v>46188</v>
      </c>
    </row>
    <row r="40" spans="1:13" s="27" customFormat="1" x14ac:dyDescent="0.2">
      <c r="A40" s="56"/>
      <c r="B40" s="28" t="s">
        <v>365</v>
      </c>
      <c r="C40" s="74" t="s">
        <v>308</v>
      </c>
      <c r="D40" s="75" t="s">
        <v>128</v>
      </c>
      <c r="E40" s="76">
        <v>4.5499999999999999E-2</v>
      </c>
      <c r="F40" s="77">
        <v>665000</v>
      </c>
      <c r="G40" s="77">
        <v>350000</v>
      </c>
      <c r="H40" s="77">
        <v>596.55555555555554</v>
      </c>
      <c r="I40" s="78">
        <v>55000</v>
      </c>
      <c r="J40" s="79">
        <v>295000</v>
      </c>
      <c r="K40" s="77">
        <v>295000</v>
      </c>
      <c r="L40" s="80">
        <v>1.5416372710407359E-3</v>
      </c>
      <c r="M40" s="81">
        <v>46553</v>
      </c>
    </row>
    <row r="41" spans="1:13" s="27" customFormat="1" x14ac:dyDescent="0.2">
      <c r="A41" s="56"/>
      <c r="B41" s="28" t="s">
        <v>365</v>
      </c>
      <c r="C41" s="74" t="s">
        <v>309</v>
      </c>
      <c r="D41" s="75" t="s">
        <v>128</v>
      </c>
      <c r="E41" s="76">
        <v>4.65E-2</v>
      </c>
      <c r="F41" s="77">
        <v>350000</v>
      </c>
      <c r="G41" s="77">
        <v>185000</v>
      </c>
      <c r="H41" s="77">
        <v>320.33333333333331</v>
      </c>
      <c r="I41" s="78">
        <v>30000</v>
      </c>
      <c r="J41" s="79">
        <v>155000</v>
      </c>
      <c r="K41" s="77">
        <v>155000</v>
      </c>
      <c r="L41" s="80">
        <v>8.1001280342818318E-4</v>
      </c>
      <c r="M41" s="81">
        <v>47649</v>
      </c>
    </row>
    <row r="42" spans="1:13" s="27" customFormat="1" x14ac:dyDescent="0.2">
      <c r="A42" s="56"/>
      <c r="B42" s="28" t="s">
        <v>366</v>
      </c>
      <c r="C42" s="82" t="s">
        <v>331</v>
      </c>
      <c r="D42" s="75" t="s">
        <v>128</v>
      </c>
      <c r="E42" s="76">
        <v>0.05</v>
      </c>
      <c r="F42" s="77">
        <v>1750000</v>
      </c>
      <c r="G42" s="77">
        <v>1750000</v>
      </c>
      <c r="H42" s="77">
        <v>3888.8888888888891</v>
      </c>
      <c r="I42" s="78">
        <v>0</v>
      </c>
      <c r="J42" s="79">
        <v>1750000</v>
      </c>
      <c r="K42" s="77">
        <v>1750000</v>
      </c>
      <c r="L42" s="80">
        <v>9.1453058451569074E-3</v>
      </c>
      <c r="M42" s="81">
        <v>44362</v>
      </c>
    </row>
    <row r="43" spans="1:13" s="27" customFormat="1" x14ac:dyDescent="0.2">
      <c r="A43" s="56"/>
      <c r="B43" s="28" t="s">
        <v>366</v>
      </c>
      <c r="C43" s="82" t="s">
        <v>332</v>
      </c>
      <c r="D43" s="75" t="s">
        <v>128</v>
      </c>
      <c r="E43" s="76">
        <v>0.05</v>
      </c>
      <c r="F43" s="77">
        <v>2050000</v>
      </c>
      <c r="G43" s="77">
        <v>2050000</v>
      </c>
      <c r="H43" s="77">
        <v>4555.5555555555557</v>
      </c>
      <c r="I43" s="78">
        <v>0</v>
      </c>
      <c r="J43" s="79">
        <v>2050000</v>
      </c>
      <c r="K43" s="77">
        <v>2050000</v>
      </c>
      <c r="L43" s="80">
        <v>1.0713072561469521E-2</v>
      </c>
      <c r="M43" s="81">
        <v>44727</v>
      </c>
    </row>
    <row r="44" spans="1:13" s="27" customFormat="1" x14ac:dyDescent="0.2">
      <c r="A44" s="56"/>
      <c r="B44" s="28" t="s">
        <v>366</v>
      </c>
      <c r="C44" s="82" t="s">
        <v>333</v>
      </c>
      <c r="D44" s="75" t="s">
        <v>128</v>
      </c>
      <c r="E44" s="76">
        <v>0.05</v>
      </c>
      <c r="F44" s="77">
        <v>2100000</v>
      </c>
      <c r="G44" s="77">
        <v>2100000</v>
      </c>
      <c r="H44" s="77">
        <v>4666.666666666667</v>
      </c>
      <c r="I44" s="78">
        <v>0</v>
      </c>
      <c r="J44" s="79">
        <v>2100000</v>
      </c>
      <c r="K44" s="77">
        <v>2100000</v>
      </c>
      <c r="L44" s="80">
        <v>1.0974367014188288E-2</v>
      </c>
      <c r="M44" s="81">
        <v>45092</v>
      </c>
    </row>
    <row r="45" spans="1:13" s="27" customFormat="1" x14ac:dyDescent="0.2">
      <c r="A45" s="56"/>
      <c r="B45" s="28" t="s">
        <v>366</v>
      </c>
      <c r="C45" s="82" t="s">
        <v>334</v>
      </c>
      <c r="D45" s="75" t="s">
        <v>128</v>
      </c>
      <c r="E45" s="76">
        <v>0.05</v>
      </c>
      <c r="F45" s="77">
        <v>2150000</v>
      </c>
      <c r="G45" s="77">
        <v>2150000</v>
      </c>
      <c r="H45" s="77">
        <v>4777.7777777777783</v>
      </c>
      <c r="I45" s="78">
        <v>0</v>
      </c>
      <c r="J45" s="79">
        <v>2150000</v>
      </c>
      <c r="K45" s="77">
        <v>2150000</v>
      </c>
      <c r="L45" s="80">
        <v>1.1235661466907057E-2</v>
      </c>
      <c r="M45" s="81">
        <v>45458</v>
      </c>
    </row>
    <row r="46" spans="1:13" s="27" customFormat="1" x14ac:dyDescent="0.2">
      <c r="A46" s="56"/>
      <c r="B46" s="28" t="s">
        <v>366</v>
      </c>
      <c r="C46" s="82" t="s">
        <v>335</v>
      </c>
      <c r="D46" s="75" t="s">
        <v>128</v>
      </c>
      <c r="E46" s="76">
        <v>0.05</v>
      </c>
      <c r="F46" s="77">
        <v>2150000</v>
      </c>
      <c r="G46" s="77">
        <v>2150000</v>
      </c>
      <c r="H46" s="77">
        <v>4777.7777777777783</v>
      </c>
      <c r="I46" s="78">
        <v>0</v>
      </c>
      <c r="J46" s="79">
        <v>2150000</v>
      </c>
      <c r="K46" s="77">
        <v>2150000</v>
      </c>
      <c r="L46" s="80">
        <v>1.1235661466907057E-2</v>
      </c>
      <c r="M46" s="81">
        <v>45823</v>
      </c>
    </row>
    <row r="47" spans="1:13" s="27" customFormat="1" x14ac:dyDescent="0.2">
      <c r="A47" s="56"/>
      <c r="B47" s="28" t="s">
        <v>366</v>
      </c>
      <c r="C47" s="82" t="s">
        <v>336</v>
      </c>
      <c r="D47" s="75" t="s">
        <v>128</v>
      </c>
      <c r="E47" s="76">
        <v>0.05</v>
      </c>
      <c r="F47" s="77">
        <v>2300000</v>
      </c>
      <c r="G47" s="77">
        <v>2300000</v>
      </c>
      <c r="H47" s="77">
        <v>5111.1111111111113</v>
      </c>
      <c r="I47" s="78">
        <v>0</v>
      </c>
      <c r="J47" s="79">
        <v>2300000</v>
      </c>
      <c r="K47" s="77">
        <v>2300000</v>
      </c>
      <c r="L47" s="80">
        <v>1.2019544825063363E-2</v>
      </c>
      <c r="M47" s="81">
        <v>46188</v>
      </c>
    </row>
    <row r="48" spans="1:13" s="27" customFormat="1" x14ac:dyDescent="0.2">
      <c r="A48" s="56"/>
      <c r="B48" s="28" t="s">
        <v>366</v>
      </c>
      <c r="C48" s="82" t="s">
        <v>337</v>
      </c>
      <c r="D48" s="75" t="s">
        <v>128</v>
      </c>
      <c r="E48" s="76">
        <v>3.2500000000000001E-2</v>
      </c>
      <c r="F48" s="77">
        <v>2400000</v>
      </c>
      <c r="G48" s="77">
        <v>1415000</v>
      </c>
      <c r="H48" s="77">
        <v>1711.6666666666667</v>
      </c>
      <c r="I48" s="78">
        <v>230000</v>
      </c>
      <c r="J48" s="79">
        <v>1185000</v>
      </c>
      <c r="K48" s="77">
        <v>1185000</v>
      </c>
      <c r="L48" s="80">
        <v>6.1926785294348198E-3</v>
      </c>
      <c r="M48" s="81">
        <v>46553</v>
      </c>
    </row>
    <row r="49" spans="1:13" s="27" customFormat="1" x14ac:dyDescent="0.2">
      <c r="A49" s="56"/>
      <c r="B49" s="28" t="s">
        <v>366</v>
      </c>
      <c r="C49" s="82" t="s">
        <v>338</v>
      </c>
      <c r="D49" s="75" t="s">
        <v>128</v>
      </c>
      <c r="E49" s="76">
        <v>3.3750000000000002E-2</v>
      </c>
      <c r="F49" s="77">
        <v>2300000</v>
      </c>
      <c r="G49" s="77">
        <v>1355000</v>
      </c>
      <c r="H49" s="77">
        <v>1702.5000000000002</v>
      </c>
      <c r="I49" s="78">
        <v>220000</v>
      </c>
      <c r="J49" s="79">
        <v>1135000</v>
      </c>
      <c r="K49" s="77">
        <v>1135000</v>
      </c>
      <c r="L49" s="80">
        <v>5.9313840767160515E-3</v>
      </c>
      <c r="M49" s="81">
        <v>46919</v>
      </c>
    </row>
    <row r="50" spans="1:13" s="27" customFormat="1" x14ac:dyDescent="0.2">
      <c r="A50" s="56"/>
      <c r="B50" s="28" t="s">
        <v>366</v>
      </c>
      <c r="C50" s="82" t="s">
        <v>339</v>
      </c>
      <c r="D50" s="75" t="s">
        <v>128</v>
      </c>
      <c r="E50" s="76">
        <v>3.5000000000000003E-2</v>
      </c>
      <c r="F50" s="77">
        <v>2200000</v>
      </c>
      <c r="G50" s="77">
        <v>1295000</v>
      </c>
      <c r="H50" s="77">
        <v>1680.0000000000002</v>
      </c>
      <c r="I50" s="78">
        <v>215000</v>
      </c>
      <c r="J50" s="79">
        <v>1080000</v>
      </c>
      <c r="K50" s="77">
        <v>1080000</v>
      </c>
      <c r="L50" s="80">
        <v>5.643960178725406E-3</v>
      </c>
      <c r="M50" s="81">
        <v>47284</v>
      </c>
    </row>
    <row r="51" spans="1:13" s="27" customFormat="1" x14ac:dyDescent="0.2">
      <c r="A51" s="56"/>
      <c r="B51" s="28" t="s">
        <v>366</v>
      </c>
      <c r="C51" s="82" t="s">
        <v>340</v>
      </c>
      <c r="D51" s="75" t="s">
        <v>128</v>
      </c>
      <c r="E51" s="76">
        <v>3.5000000000000003E-2</v>
      </c>
      <c r="F51" s="77">
        <v>2200000</v>
      </c>
      <c r="G51" s="77">
        <v>1295000</v>
      </c>
      <c r="H51" s="77">
        <v>1680.0000000000002</v>
      </c>
      <c r="I51" s="78">
        <v>215000</v>
      </c>
      <c r="J51" s="79">
        <v>1080000</v>
      </c>
      <c r="K51" s="77">
        <v>1080000</v>
      </c>
      <c r="L51" s="80">
        <v>5.643960178725406E-3</v>
      </c>
      <c r="M51" s="81">
        <v>47649</v>
      </c>
    </row>
    <row r="52" spans="1:13" s="27" customFormat="1" x14ac:dyDescent="0.2">
      <c r="A52" s="56"/>
      <c r="B52" s="28" t="s">
        <v>366</v>
      </c>
      <c r="C52" s="82" t="s">
        <v>341</v>
      </c>
      <c r="D52" s="75" t="s">
        <v>128</v>
      </c>
      <c r="E52" s="76">
        <v>3.5000000000000003E-2</v>
      </c>
      <c r="F52" s="77">
        <v>2100000</v>
      </c>
      <c r="G52" s="77">
        <v>1240000</v>
      </c>
      <c r="H52" s="77">
        <v>1610.0000000000002</v>
      </c>
      <c r="I52" s="78">
        <v>205000</v>
      </c>
      <c r="J52" s="79">
        <v>1035000</v>
      </c>
      <c r="K52" s="77">
        <v>1035000</v>
      </c>
      <c r="L52" s="80">
        <v>5.408795171278514E-3</v>
      </c>
      <c r="M52" s="81">
        <v>48014</v>
      </c>
    </row>
    <row r="53" spans="1:13" s="27" customFormat="1" x14ac:dyDescent="0.2">
      <c r="A53" s="56"/>
      <c r="B53" s="28" t="s">
        <v>366</v>
      </c>
      <c r="C53" s="82" t="s">
        <v>343</v>
      </c>
      <c r="D53" s="75" t="s">
        <v>128</v>
      </c>
      <c r="E53" s="76">
        <v>3.5000000000000003E-2</v>
      </c>
      <c r="F53" s="77">
        <v>2000000</v>
      </c>
      <c r="G53" s="77">
        <v>1185000</v>
      </c>
      <c r="H53" s="77">
        <v>1540.0000000000002</v>
      </c>
      <c r="I53" s="78">
        <v>195000</v>
      </c>
      <c r="J53" s="79">
        <v>990000</v>
      </c>
      <c r="K53" s="77">
        <v>990000</v>
      </c>
      <c r="L53" s="80">
        <v>5.1736301638316221E-3</v>
      </c>
      <c r="M53" s="81">
        <v>48380</v>
      </c>
    </row>
    <row r="54" spans="1:13" s="27" customFormat="1" x14ac:dyDescent="0.2">
      <c r="A54" s="56"/>
      <c r="B54" s="28" t="s">
        <v>366</v>
      </c>
      <c r="C54" s="82" t="s">
        <v>342</v>
      </c>
      <c r="D54" s="75" t="s">
        <v>128</v>
      </c>
      <c r="E54" s="76">
        <v>3.7499999999999999E-2</v>
      </c>
      <c r="F54" s="77">
        <v>2200000</v>
      </c>
      <c r="G54" s="77">
        <v>1295000</v>
      </c>
      <c r="H54" s="77">
        <v>1800</v>
      </c>
      <c r="I54" s="78">
        <v>215000</v>
      </c>
      <c r="J54" s="79">
        <v>1080000</v>
      </c>
      <c r="K54" s="77">
        <v>1080000</v>
      </c>
      <c r="L54" s="80">
        <v>5.643960178725406E-3</v>
      </c>
      <c r="M54" s="81">
        <v>49110</v>
      </c>
    </row>
    <row r="55" spans="1:13" s="27" customFormat="1" x14ac:dyDescent="0.2">
      <c r="A55" s="56"/>
      <c r="B55" s="28" t="s">
        <v>349</v>
      </c>
      <c r="C55" s="82" t="s">
        <v>364</v>
      </c>
      <c r="D55" s="83" t="s">
        <v>128</v>
      </c>
      <c r="E55" s="76">
        <v>0.05</v>
      </c>
      <c r="F55" s="77">
        <v>2400000</v>
      </c>
      <c r="G55" s="77">
        <v>2400000</v>
      </c>
      <c r="H55" s="77">
        <v>5333.3333333333339</v>
      </c>
      <c r="I55" s="78">
        <v>0</v>
      </c>
      <c r="J55" s="79">
        <v>2400000</v>
      </c>
      <c r="K55" s="77">
        <v>2400000</v>
      </c>
      <c r="L55" s="80">
        <v>1.2542133730500902E-2</v>
      </c>
      <c r="M55" s="84">
        <v>44727</v>
      </c>
    </row>
    <row r="56" spans="1:13" s="27" customFormat="1" x14ac:dyDescent="0.2">
      <c r="A56" s="56"/>
      <c r="B56" s="28" t="s">
        <v>349</v>
      </c>
      <c r="C56" s="82" t="s">
        <v>351</v>
      </c>
      <c r="D56" s="83" t="s">
        <v>128</v>
      </c>
      <c r="E56" s="76">
        <v>0.05</v>
      </c>
      <c r="F56" s="77">
        <v>3150000</v>
      </c>
      <c r="G56" s="77">
        <v>3150000</v>
      </c>
      <c r="H56" s="77">
        <v>7000</v>
      </c>
      <c r="I56" s="78">
        <v>0</v>
      </c>
      <c r="J56" s="79">
        <v>3150000</v>
      </c>
      <c r="K56" s="77">
        <v>3150000</v>
      </c>
      <c r="L56" s="80">
        <v>1.6461550521282432E-2</v>
      </c>
      <c r="M56" s="84">
        <v>45092</v>
      </c>
    </row>
    <row r="57" spans="1:13" s="27" customFormat="1" x14ac:dyDescent="0.2">
      <c r="A57" s="56"/>
      <c r="B57" s="28" t="s">
        <v>349</v>
      </c>
      <c r="C57" s="82" t="s">
        <v>352</v>
      </c>
      <c r="D57" s="83" t="s">
        <v>128</v>
      </c>
      <c r="E57" s="76">
        <v>0.05</v>
      </c>
      <c r="F57" s="77">
        <v>3350000</v>
      </c>
      <c r="G57" s="77">
        <v>3350000</v>
      </c>
      <c r="H57" s="77">
        <v>7444.4444444444443</v>
      </c>
      <c r="I57" s="78">
        <v>0</v>
      </c>
      <c r="J57" s="79">
        <v>3350000</v>
      </c>
      <c r="K57" s="77">
        <v>3350000</v>
      </c>
      <c r="L57" s="80">
        <v>1.7506728332157509E-2</v>
      </c>
      <c r="M57" s="84">
        <v>45458</v>
      </c>
    </row>
    <row r="58" spans="1:13" s="27" customFormat="1" x14ac:dyDescent="0.2">
      <c r="A58" s="56"/>
      <c r="B58" s="28" t="s">
        <v>349</v>
      </c>
      <c r="C58" s="82" t="s">
        <v>353</v>
      </c>
      <c r="D58" s="83" t="s">
        <v>128</v>
      </c>
      <c r="E58" s="76">
        <v>0.05</v>
      </c>
      <c r="F58" s="77">
        <v>3450000</v>
      </c>
      <c r="G58" s="77">
        <v>3450000</v>
      </c>
      <c r="H58" s="77">
        <v>7666.6666666666679</v>
      </c>
      <c r="I58" s="78">
        <v>0</v>
      </c>
      <c r="J58" s="79">
        <v>3450000</v>
      </c>
      <c r="K58" s="77">
        <v>3450000</v>
      </c>
      <c r="L58" s="80">
        <v>1.8029317237595047E-2</v>
      </c>
      <c r="M58" s="84">
        <v>45823</v>
      </c>
    </row>
    <row r="59" spans="1:13" s="27" customFormat="1" x14ac:dyDescent="0.2">
      <c r="A59" s="56"/>
      <c r="B59" s="28" t="s">
        <v>349</v>
      </c>
      <c r="C59" s="82" t="s">
        <v>354</v>
      </c>
      <c r="D59" s="83" t="s">
        <v>128</v>
      </c>
      <c r="E59" s="76">
        <v>0.05</v>
      </c>
      <c r="F59" s="77">
        <v>3700000</v>
      </c>
      <c r="G59" s="77">
        <v>3700000</v>
      </c>
      <c r="H59" s="77">
        <v>8222.2222222222226</v>
      </c>
      <c r="I59" s="78">
        <v>0</v>
      </c>
      <c r="J59" s="79">
        <v>3700000</v>
      </c>
      <c r="K59" s="77">
        <v>3700000</v>
      </c>
      <c r="L59" s="80">
        <v>1.9335789501188888E-2</v>
      </c>
      <c r="M59" s="84">
        <v>46188</v>
      </c>
    </row>
    <row r="60" spans="1:13" s="27" customFormat="1" x14ac:dyDescent="0.2">
      <c r="A60" s="56"/>
      <c r="B60" s="28" t="s">
        <v>349</v>
      </c>
      <c r="C60" s="82" t="s">
        <v>355</v>
      </c>
      <c r="D60" s="83" t="s">
        <v>128</v>
      </c>
      <c r="E60" s="76">
        <v>0.05</v>
      </c>
      <c r="F60" s="77">
        <v>3900000</v>
      </c>
      <c r="G60" s="77">
        <v>3900000</v>
      </c>
      <c r="H60" s="77">
        <v>8666.6666666666679</v>
      </c>
      <c r="I60" s="78">
        <v>0</v>
      </c>
      <c r="J60" s="79">
        <v>3900000</v>
      </c>
      <c r="K60" s="77">
        <v>3900000</v>
      </c>
      <c r="L60" s="80">
        <v>2.0380967312063965E-2</v>
      </c>
      <c r="M60" s="84">
        <v>46553</v>
      </c>
    </row>
    <row r="61" spans="1:13" s="27" customFormat="1" x14ac:dyDescent="0.2">
      <c r="A61" s="56"/>
      <c r="B61" s="28" t="s">
        <v>349</v>
      </c>
      <c r="C61" s="82" t="s">
        <v>356</v>
      </c>
      <c r="D61" s="83" t="s">
        <v>128</v>
      </c>
      <c r="E61" s="76">
        <v>3.7499999999999999E-2</v>
      </c>
      <c r="F61" s="77">
        <v>4200000</v>
      </c>
      <c r="G61" s="77">
        <v>3350000</v>
      </c>
      <c r="H61" s="77">
        <v>4658.333333333333</v>
      </c>
      <c r="I61" s="78">
        <v>555000</v>
      </c>
      <c r="J61" s="79">
        <v>2795000</v>
      </c>
      <c r="K61" s="77">
        <v>2795000</v>
      </c>
      <c r="L61" s="80">
        <v>1.4606359906979175E-2</v>
      </c>
      <c r="M61" s="84">
        <v>46919</v>
      </c>
    </row>
    <row r="62" spans="1:13" s="27" customFormat="1" x14ac:dyDescent="0.2">
      <c r="A62" s="56"/>
      <c r="B62" s="28" t="s">
        <v>349</v>
      </c>
      <c r="C62" s="82" t="s">
        <v>357</v>
      </c>
      <c r="D62" s="83" t="s">
        <v>128</v>
      </c>
      <c r="E62" s="76">
        <v>0.04</v>
      </c>
      <c r="F62" s="77">
        <v>4200000</v>
      </c>
      <c r="G62" s="77">
        <v>3350000</v>
      </c>
      <c r="H62" s="77">
        <v>4977.7777777777774</v>
      </c>
      <c r="I62" s="78">
        <v>550000</v>
      </c>
      <c r="J62" s="79">
        <v>2800000</v>
      </c>
      <c r="K62" s="77">
        <v>2800000</v>
      </c>
      <c r="L62" s="80">
        <v>1.4632489352251052E-2</v>
      </c>
      <c r="M62" s="84">
        <v>47284</v>
      </c>
    </row>
    <row r="63" spans="1:13" s="27" customFormat="1" x14ac:dyDescent="0.2">
      <c r="A63" s="56"/>
      <c r="B63" s="28" t="s">
        <v>349</v>
      </c>
      <c r="C63" s="82" t="s">
        <v>358</v>
      </c>
      <c r="D63" s="83" t="s">
        <v>128</v>
      </c>
      <c r="E63" s="76">
        <v>0.04</v>
      </c>
      <c r="F63" s="77">
        <v>4200000</v>
      </c>
      <c r="G63" s="77">
        <v>3350000</v>
      </c>
      <c r="H63" s="77">
        <v>4977.7777777777774</v>
      </c>
      <c r="I63" s="78">
        <v>550000</v>
      </c>
      <c r="J63" s="79">
        <v>2800000</v>
      </c>
      <c r="K63" s="77">
        <v>2800000</v>
      </c>
      <c r="L63" s="80">
        <v>1.4632489352251052E-2</v>
      </c>
      <c r="M63" s="84">
        <v>47649</v>
      </c>
    </row>
    <row r="64" spans="1:13" s="27" customFormat="1" x14ac:dyDescent="0.2">
      <c r="A64" s="56"/>
      <c r="B64" s="28" t="s">
        <v>349</v>
      </c>
      <c r="C64" s="82" t="s">
        <v>359</v>
      </c>
      <c r="D64" s="83" t="s">
        <v>128</v>
      </c>
      <c r="E64" s="76">
        <v>0.04</v>
      </c>
      <c r="F64" s="77">
        <v>3800000</v>
      </c>
      <c r="G64" s="77">
        <v>3030000</v>
      </c>
      <c r="H64" s="77">
        <v>4497.7777777777774</v>
      </c>
      <c r="I64" s="78">
        <v>500000</v>
      </c>
      <c r="J64" s="79">
        <v>2530000</v>
      </c>
      <c r="K64" s="77">
        <v>2530000</v>
      </c>
      <c r="L64" s="80">
        <v>1.32214993075697E-2</v>
      </c>
      <c r="M64" s="84">
        <v>48014</v>
      </c>
    </row>
    <row r="65" spans="1:13" s="27" customFormat="1" x14ac:dyDescent="0.2">
      <c r="A65" s="56"/>
      <c r="B65" s="28" t="s">
        <v>349</v>
      </c>
      <c r="C65" s="82" t="s">
        <v>360</v>
      </c>
      <c r="D65" s="83" t="s">
        <v>128</v>
      </c>
      <c r="E65" s="76">
        <v>0.04</v>
      </c>
      <c r="F65" s="77">
        <v>3300000</v>
      </c>
      <c r="G65" s="77">
        <v>2630000</v>
      </c>
      <c r="H65" s="77">
        <v>3902.2222222222226</v>
      </c>
      <c r="I65" s="78">
        <v>435000</v>
      </c>
      <c r="J65" s="79">
        <v>2195000</v>
      </c>
      <c r="K65" s="77">
        <v>2195000</v>
      </c>
      <c r="L65" s="80">
        <v>1.147082647435395E-2</v>
      </c>
      <c r="M65" s="84">
        <v>48380</v>
      </c>
    </row>
    <row r="66" spans="1:13" s="27" customFormat="1" x14ac:dyDescent="0.2">
      <c r="A66" s="56"/>
      <c r="B66" s="28" t="s">
        <v>349</v>
      </c>
      <c r="C66" s="82" t="s">
        <v>361</v>
      </c>
      <c r="D66" s="83" t="s">
        <v>128</v>
      </c>
      <c r="E66" s="76">
        <v>0.04</v>
      </c>
      <c r="F66" s="77">
        <v>2655000</v>
      </c>
      <c r="G66" s="77">
        <v>2115000</v>
      </c>
      <c r="H66" s="77">
        <v>3137.7777777777774</v>
      </c>
      <c r="I66" s="78">
        <v>350000</v>
      </c>
      <c r="J66" s="79">
        <v>1765000</v>
      </c>
      <c r="K66" s="77">
        <v>1765000</v>
      </c>
      <c r="L66" s="80">
        <v>9.2236941809725383E-3</v>
      </c>
      <c r="M66" s="84">
        <v>48745</v>
      </c>
    </row>
    <row r="67" spans="1:13" s="27" customFormat="1" x14ac:dyDescent="0.2">
      <c r="A67" s="56"/>
      <c r="B67" s="28" t="s">
        <v>350</v>
      </c>
      <c r="C67" s="82" t="s">
        <v>362</v>
      </c>
      <c r="D67" s="83" t="s">
        <v>128</v>
      </c>
      <c r="E67" s="76">
        <v>4.4999999999999998E-2</v>
      </c>
      <c r="F67" s="77">
        <v>8100000</v>
      </c>
      <c r="G67" s="77">
        <v>8100000</v>
      </c>
      <c r="H67" s="77">
        <v>16200</v>
      </c>
      <c r="I67" s="78">
        <v>0</v>
      </c>
      <c r="J67" s="79">
        <v>8100000</v>
      </c>
      <c r="K67" s="77">
        <v>8100000</v>
      </c>
      <c r="L67" s="80">
        <v>4.2329701340440541E-2</v>
      </c>
      <c r="M67" s="84">
        <v>53128</v>
      </c>
    </row>
    <row r="68" spans="1:13" s="27" customFormat="1" x14ac:dyDescent="0.2">
      <c r="A68" s="56"/>
      <c r="B68" s="28" t="s">
        <v>386</v>
      </c>
      <c r="C68" s="82" t="s">
        <v>387</v>
      </c>
      <c r="D68" s="83" t="s">
        <v>128</v>
      </c>
      <c r="E68" s="76">
        <v>0.05</v>
      </c>
      <c r="F68" s="77">
        <v>1335000</v>
      </c>
      <c r="G68" s="77">
        <v>1335000</v>
      </c>
      <c r="H68" s="77">
        <v>2966.666666666667</v>
      </c>
      <c r="I68" s="78">
        <v>0</v>
      </c>
      <c r="J68" s="79">
        <v>1335000</v>
      </c>
      <c r="K68" s="77">
        <v>1335000</v>
      </c>
      <c r="L68" s="80">
        <v>6.9765618875911265E-3</v>
      </c>
      <c r="M68" s="84">
        <v>45092</v>
      </c>
    </row>
    <row r="69" spans="1:13" s="27" customFormat="1" x14ac:dyDescent="0.2">
      <c r="A69" s="56"/>
      <c r="B69" s="28" t="s">
        <v>386</v>
      </c>
      <c r="C69" s="82" t="s">
        <v>388</v>
      </c>
      <c r="D69" s="83" t="s">
        <v>128</v>
      </c>
      <c r="E69" s="76">
        <v>0.05</v>
      </c>
      <c r="F69" s="77">
        <v>2100000</v>
      </c>
      <c r="G69" s="77">
        <v>2100000</v>
      </c>
      <c r="H69" s="77">
        <v>4666.666666666667</v>
      </c>
      <c r="I69" s="78">
        <v>0</v>
      </c>
      <c r="J69" s="79">
        <v>2100000</v>
      </c>
      <c r="K69" s="77">
        <v>2100000</v>
      </c>
      <c r="L69" s="80">
        <v>1.0974367014188288E-2</v>
      </c>
      <c r="M69" s="84">
        <v>45458</v>
      </c>
    </row>
    <row r="70" spans="1:13" s="27" customFormat="1" x14ac:dyDescent="0.2">
      <c r="A70" s="56"/>
      <c r="B70" s="28" t="s">
        <v>386</v>
      </c>
      <c r="C70" s="82" t="s">
        <v>389</v>
      </c>
      <c r="D70" s="83" t="s">
        <v>128</v>
      </c>
      <c r="E70" s="76">
        <v>0.05</v>
      </c>
      <c r="F70" s="77">
        <v>2310000</v>
      </c>
      <c r="G70" s="77">
        <v>2310000</v>
      </c>
      <c r="H70" s="77">
        <v>5133.3333333333339</v>
      </c>
      <c r="I70" s="78">
        <v>0</v>
      </c>
      <c r="J70" s="79">
        <v>2310000</v>
      </c>
      <c r="K70" s="77">
        <v>2310000</v>
      </c>
      <c r="L70" s="80">
        <v>1.2071803715607118E-2</v>
      </c>
      <c r="M70" s="84">
        <v>45823</v>
      </c>
    </row>
    <row r="71" spans="1:13" s="27" customFormat="1" x14ac:dyDescent="0.2">
      <c r="A71" s="56"/>
      <c r="B71" s="28" t="s">
        <v>386</v>
      </c>
      <c r="C71" s="82" t="s">
        <v>390</v>
      </c>
      <c r="D71" s="83" t="s">
        <v>128</v>
      </c>
      <c r="E71" s="76">
        <v>0.05</v>
      </c>
      <c r="F71" s="77">
        <v>2400000</v>
      </c>
      <c r="G71" s="77">
        <v>2400000</v>
      </c>
      <c r="H71" s="77">
        <v>5333.3333333333339</v>
      </c>
      <c r="I71" s="78">
        <v>0</v>
      </c>
      <c r="J71" s="79">
        <v>2400000</v>
      </c>
      <c r="K71" s="77">
        <v>2400000</v>
      </c>
      <c r="L71" s="80">
        <v>1.2542133730500902E-2</v>
      </c>
      <c r="M71" s="84">
        <v>46188</v>
      </c>
    </row>
    <row r="72" spans="1:13" s="27" customFormat="1" x14ac:dyDescent="0.2">
      <c r="A72" s="56"/>
      <c r="B72" s="28" t="s">
        <v>386</v>
      </c>
      <c r="C72" s="82" t="s">
        <v>391</v>
      </c>
      <c r="D72" s="83" t="s">
        <v>128</v>
      </c>
      <c r="E72" s="76">
        <v>0.05</v>
      </c>
      <c r="F72" s="77">
        <v>2750000</v>
      </c>
      <c r="G72" s="77">
        <v>2750000</v>
      </c>
      <c r="H72" s="77">
        <v>6111.1111111111113</v>
      </c>
      <c r="I72" s="78">
        <v>0</v>
      </c>
      <c r="J72" s="79">
        <v>2750000</v>
      </c>
      <c r="K72" s="77">
        <v>2750000</v>
      </c>
      <c r="L72" s="80">
        <v>1.4371194899532282E-2</v>
      </c>
      <c r="M72" s="84">
        <v>46553</v>
      </c>
    </row>
    <row r="73" spans="1:13" s="27" customFormat="1" x14ac:dyDescent="0.2">
      <c r="A73" s="56"/>
      <c r="B73" s="28" t="s">
        <v>386</v>
      </c>
      <c r="C73" s="82" t="s">
        <v>392</v>
      </c>
      <c r="D73" s="83" t="s">
        <v>128</v>
      </c>
      <c r="E73" s="76">
        <v>0.05</v>
      </c>
      <c r="F73" s="77">
        <v>2900000</v>
      </c>
      <c r="G73" s="77">
        <v>2900000</v>
      </c>
      <c r="H73" s="77">
        <v>6444.4444444444453</v>
      </c>
      <c r="I73" s="78">
        <v>0</v>
      </c>
      <c r="J73" s="79">
        <v>2900000</v>
      </c>
      <c r="K73" s="77">
        <v>2900000</v>
      </c>
      <c r="L73" s="80">
        <v>1.515507825768859E-2</v>
      </c>
      <c r="M73" s="84">
        <v>46919</v>
      </c>
    </row>
    <row r="74" spans="1:13" s="27" customFormat="1" x14ac:dyDescent="0.2">
      <c r="A74" s="56"/>
      <c r="B74" s="28" t="s">
        <v>386</v>
      </c>
      <c r="C74" s="82" t="s">
        <v>393</v>
      </c>
      <c r="D74" s="83" t="s">
        <v>128</v>
      </c>
      <c r="E74" s="76">
        <v>3.6249999999999998E-2</v>
      </c>
      <c r="F74" s="77">
        <v>3560000</v>
      </c>
      <c r="G74" s="77">
        <v>3560000</v>
      </c>
      <c r="H74" s="77">
        <v>4793.0555555555547</v>
      </c>
      <c r="I74" s="78">
        <v>585000</v>
      </c>
      <c r="J74" s="79">
        <v>2975000</v>
      </c>
      <c r="K74" s="77">
        <v>2975000</v>
      </c>
      <c r="L74" s="80">
        <v>1.5547019936766743E-2</v>
      </c>
      <c r="M74" s="84">
        <v>47284</v>
      </c>
    </row>
    <row r="75" spans="1:13" s="27" customFormat="1" x14ac:dyDescent="0.2">
      <c r="A75" s="56"/>
      <c r="B75" s="28" t="s">
        <v>386</v>
      </c>
      <c r="C75" s="82" t="s">
        <v>394</v>
      </c>
      <c r="D75" s="83" t="s">
        <v>128</v>
      </c>
      <c r="E75" s="76">
        <v>3.7499999999999999E-2</v>
      </c>
      <c r="F75" s="77">
        <v>3615000</v>
      </c>
      <c r="G75" s="77">
        <v>3615000</v>
      </c>
      <c r="H75" s="77">
        <v>5033.333333333333</v>
      </c>
      <c r="I75" s="78">
        <v>595000</v>
      </c>
      <c r="J75" s="79">
        <v>3020000</v>
      </c>
      <c r="K75" s="77">
        <v>3020000</v>
      </c>
      <c r="L75" s="80">
        <v>1.5782184944213636E-2</v>
      </c>
      <c r="M75" s="84">
        <v>47649</v>
      </c>
    </row>
    <row r="76" spans="1:13" s="27" customFormat="1" x14ac:dyDescent="0.2">
      <c r="A76" s="56"/>
      <c r="B76" s="28" t="s">
        <v>386</v>
      </c>
      <c r="C76" s="82" t="s">
        <v>395</v>
      </c>
      <c r="D76" s="83" t="s">
        <v>128</v>
      </c>
      <c r="E76" s="76">
        <v>0.04</v>
      </c>
      <c r="F76" s="77">
        <v>2950000</v>
      </c>
      <c r="G76" s="77">
        <v>2950000</v>
      </c>
      <c r="H76" s="77">
        <v>4382.2222222222226</v>
      </c>
      <c r="I76" s="78">
        <v>485000</v>
      </c>
      <c r="J76" s="79">
        <v>2465000</v>
      </c>
      <c r="K76" s="77">
        <v>2465000</v>
      </c>
      <c r="L76" s="80">
        <v>1.2881816519035302E-2</v>
      </c>
      <c r="M76" s="84">
        <v>48014</v>
      </c>
    </row>
    <row r="77" spans="1:13" s="27" customFormat="1" x14ac:dyDescent="0.2">
      <c r="A77" s="56"/>
      <c r="B77" s="28" t="s">
        <v>386</v>
      </c>
      <c r="C77" s="82" t="s">
        <v>396</v>
      </c>
      <c r="D77" s="83" t="s">
        <v>128</v>
      </c>
      <c r="E77" s="76">
        <v>0.04</v>
      </c>
      <c r="F77" s="77">
        <v>3115000</v>
      </c>
      <c r="G77" s="77">
        <v>3115000</v>
      </c>
      <c r="H77" s="77">
        <v>4622.2222222222226</v>
      </c>
      <c r="I77" s="78">
        <v>515000</v>
      </c>
      <c r="J77" s="79">
        <v>2600000</v>
      </c>
      <c r="K77" s="77">
        <v>2600000</v>
      </c>
      <c r="L77" s="80">
        <v>1.3587311541375977E-2</v>
      </c>
      <c r="M77" s="84">
        <v>48380</v>
      </c>
    </row>
    <row r="78" spans="1:13" s="27" customFormat="1" x14ac:dyDescent="0.2">
      <c r="A78" s="56"/>
      <c r="B78" s="28" t="s">
        <v>386</v>
      </c>
      <c r="C78" s="82" t="s">
        <v>397</v>
      </c>
      <c r="D78" s="83" t="s">
        <v>128</v>
      </c>
      <c r="E78" s="76">
        <v>0.04</v>
      </c>
      <c r="F78" s="77">
        <v>2765000</v>
      </c>
      <c r="G78" s="77">
        <v>2765000</v>
      </c>
      <c r="H78" s="77">
        <v>4106.666666666667</v>
      </c>
      <c r="I78" s="78">
        <v>455000</v>
      </c>
      <c r="J78" s="79">
        <v>2310000</v>
      </c>
      <c r="K78" s="77">
        <v>2310000</v>
      </c>
      <c r="L78" s="80">
        <v>1.2071803715607118E-2</v>
      </c>
      <c r="M78" s="84">
        <v>48745</v>
      </c>
    </row>
    <row r="79" spans="1:13" s="27" customFormat="1" x14ac:dyDescent="0.2">
      <c r="A79" s="56"/>
      <c r="B79" s="28" t="s">
        <v>386</v>
      </c>
      <c r="C79" s="82" t="s">
        <v>398</v>
      </c>
      <c r="D79" s="83" t="s">
        <v>128</v>
      </c>
      <c r="E79" s="76">
        <v>0.04</v>
      </c>
      <c r="F79" s="77">
        <v>2755000</v>
      </c>
      <c r="G79" s="77">
        <v>2755000</v>
      </c>
      <c r="H79" s="77">
        <v>4088.8888888888887</v>
      </c>
      <c r="I79" s="78">
        <v>455000</v>
      </c>
      <c r="J79" s="79">
        <v>2300000</v>
      </c>
      <c r="K79" s="77">
        <v>2300000</v>
      </c>
      <c r="L79" s="80">
        <v>1.2019544825063363E-2</v>
      </c>
      <c r="M79" s="84">
        <v>49110</v>
      </c>
    </row>
    <row r="80" spans="1:13" s="27" customFormat="1" x14ac:dyDescent="0.2">
      <c r="A80" s="56"/>
      <c r="B80" s="28" t="s">
        <v>399</v>
      </c>
      <c r="C80" s="82" t="s">
        <v>400</v>
      </c>
      <c r="D80" s="83" t="s">
        <v>128</v>
      </c>
      <c r="E80" s="76">
        <v>4.3749999999999997E-2</v>
      </c>
      <c r="F80" s="77">
        <v>4500000</v>
      </c>
      <c r="G80" s="77">
        <v>4500000</v>
      </c>
      <c r="H80" s="77">
        <v>8750</v>
      </c>
      <c r="I80" s="78">
        <v>0</v>
      </c>
      <c r="J80" s="79">
        <v>4500000</v>
      </c>
      <c r="K80" s="77">
        <v>4500000</v>
      </c>
      <c r="L80" s="80">
        <v>2.3516500744689191E-2</v>
      </c>
      <c r="M80" s="84">
        <v>53493</v>
      </c>
    </row>
    <row r="81" spans="1:13" s="27" customFormat="1" x14ac:dyDescent="0.2">
      <c r="A81" s="56"/>
      <c r="B81" s="28" t="s">
        <v>403</v>
      </c>
      <c r="C81" s="82" t="s">
        <v>405</v>
      </c>
      <c r="D81" s="83" t="s">
        <v>128</v>
      </c>
      <c r="E81" s="76">
        <v>0.05</v>
      </c>
      <c r="F81" s="77">
        <v>1575000</v>
      </c>
      <c r="G81" s="77">
        <v>1575000</v>
      </c>
      <c r="H81" s="77">
        <v>3500</v>
      </c>
      <c r="I81" s="78">
        <v>0</v>
      </c>
      <c r="J81" s="79">
        <v>1575000</v>
      </c>
      <c r="K81" s="77">
        <v>1575000</v>
      </c>
      <c r="L81" s="80">
        <v>8.2307752606412161E-3</v>
      </c>
      <c r="M81" s="84">
        <v>45458</v>
      </c>
    </row>
    <row r="82" spans="1:13" s="27" customFormat="1" x14ac:dyDescent="0.2">
      <c r="A82" s="56"/>
      <c r="B82" s="28" t="s">
        <v>403</v>
      </c>
      <c r="C82" s="82" t="s">
        <v>406</v>
      </c>
      <c r="D82" s="83" t="s">
        <v>128</v>
      </c>
      <c r="E82" s="76">
        <v>0.05</v>
      </c>
      <c r="F82" s="77">
        <v>2440000</v>
      </c>
      <c r="G82" s="77">
        <v>2440000</v>
      </c>
      <c r="H82" s="77">
        <v>5422.2222222222226</v>
      </c>
      <c r="I82" s="78">
        <v>0</v>
      </c>
      <c r="J82" s="79">
        <v>2440000</v>
      </c>
      <c r="K82" s="77">
        <v>2440000</v>
      </c>
      <c r="L82" s="80">
        <v>1.2751169292675916E-2</v>
      </c>
      <c r="M82" s="84">
        <v>45823</v>
      </c>
    </row>
    <row r="83" spans="1:13" s="27" customFormat="1" x14ac:dyDescent="0.2">
      <c r="A83" s="56"/>
      <c r="B83" s="28" t="s">
        <v>403</v>
      </c>
      <c r="C83" s="82" t="s">
        <v>407</v>
      </c>
      <c r="D83" s="83" t="s">
        <v>128</v>
      </c>
      <c r="E83" s="76">
        <v>0.05</v>
      </c>
      <c r="F83" s="77">
        <v>2670000</v>
      </c>
      <c r="G83" s="77">
        <v>2670000</v>
      </c>
      <c r="H83" s="77">
        <v>5933.3333333333339</v>
      </c>
      <c r="I83" s="78">
        <v>0</v>
      </c>
      <c r="J83" s="79">
        <v>2670000</v>
      </c>
      <c r="K83" s="77">
        <v>2670000</v>
      </c>
      <c r="L83" s="80">
        <v>1.3953123775182253E-2</v>
      </c>
      <c r="M83" s="84">
        <v>46188</v>
      </c>
    </row>
    <row r="84" spans="1:13" s="27" customFormat="1" x14ac:dyDescent="0.2">
      <c r="A84" s="56"/>
      <c r="B84" s="28" t="s">
        <v>403</v>
      </c>
      <c r="C84" s="82" t="s">
        <v>408</v>
      </c>
      <c r="D84" s="83" t="s">
        <v>128</v>
      </c>
      <c r="E84" s="76">
        <v>0.05</v>
      </c>
      <c r="F84" s="77">
        <v>2780000</v>
      </c>
      <c r="G84" s="77">
        <v>2780000</v>
      </c>
      <c r="H84" s="77">
        <v>6177.7777777777783</v>
      </c>
      <c r="I84" s="78">
        <v>0</v>
      </c>
      <c r="J84" s="79">
        <v>2780000</v>
      </c>
      <c r="K84" s="77">
        <v>2780000</v>
      </c>
      <c r="L84" s="80">
        <v>1.4527971571163544E-2</v>
      </c>
      <c r="M84" s="84">
        <v>46553</v>
      </c>
    </row>
    <row r="85" spans="1:13" s="27" customFormat="1" x14ac:dyDescent="0.2">
      <c r="A85" s="56"/>
      <c r="B85" s="28" t="s">
        <v>403</v>
      </c>
      <c r="C85" s="82" t="s">
        <v>409</v>
      </c>
      <c r="D85" s="83" t="s">
        <v>128</v>
      </c>
      <c r="E85" s="76">
        <v>0.05</v>
      </c>
      <c r="F85" s="77">
        <v>3170000</v>
      </c>
      <c r="G85" s="77">
        <v>3170000</v>
      </c>
      <c r="H85" s="77">
        <v>7044.4444444444443</v>
      </c>
      <c r="I85" s="78">
        <v>0</v>
      </c>
      <c r="J85" s="79">
        <v>3170000</v>
      </c>
      <c r="K85" s="77">
        <v>3170000</v>
      </c>
      <c r="L85" s="80">
        <v>1.6566068302369941E-2</v>
      </c>
      <c r="M85" s="84">
        <v>46919</v>
      </c>
    </row>
    <row r="86" spans="1:13" s="27" customFormat="1" x14ac:dyDescent="0.2">
      <c r="A86" s="56"/>
      <c r="B86" s="28" t="s">
        <v>403</v>
      </c>
      <c r="C86" s="82" t="s">
        <v>410</v>
      </c>
      <c r="D86" s="83" t="s">
        <v>128</v>
      </c>
      <c r="E86" s="76">
        <v>0.05</v>
      </c>
      <c r="F86" s="77">
        <v>3340000</v>
      </c>
      <c r="G86" s="77">
        <v>3340000</v>
      </c>
      <c r="H86" s="77">
        <v>7422.2222222222226</v>
      </c>
      <c r="I86" s="78">
        <v>0</v>
      </c>
      <c r="J86" s="79">
        <v>3340000</v>
      </c>
      <c r="K86" s="77">
        <v>3340000</v>
      </c>
      <c r="L86" s="80">
        <v>1.7454469441613756E-2</v>
      </c>
      <c r="M86" s="84">
        <v>47284</v>
      </c>
    </row>
    <row r="87" spans="1:13" s="27" customFormat="1" x14ac:dyDescent="0.2">
      <c r="A87" s="56"/>
      <c r="B87" s="28" t="s">
        <v>403</v>
      </c>
      <c r="C87" s="82" t="s">
        <v>411</v>
      </c>
      <c r="D87" s="83" t="s">
        <v>128</v>
      </c>
      <c r="E87" s="76">
        <v>0.03</v>
      </c>
      <c r="F87" s="77">
        <v>21275000</v>
      </c>
      <c r="G87" s="77">
        <v>21275000</v>
      </c>
      <c r="H87" s="77">
        <v>28366.666666666664</v>
      </c>
      <c r="I87" s="78">
        <v>0</v>
      </c>
      <c r="J87" s="79">
        <v>21275000</v>
      </c>
      <c r="K87" s="77">
        <v>21275000</v>
      </c>
      <c r="L87" s="80">
        <v>0.11118078963183611</v>
      </c>
      <c r="M87" s="84">
        <v>49475</v>
      </c>
    </row>
    <row r="88" spans="1:13" s="27" customFormat="1" x14ac:dyDescent="0.2">
      <c r="A88" s="56"/>
      <c r="B88" s="28" t="s">
        <v>404</v>
      </c>
      <c r="C88" s="82" t="s">
        <v>412</v>
      </c>
      <c r="D88" s="83" t="s">
        <v>128</v>
      </c>
      <c r="E88" s="76">
        <v>0.04</v>
      </c>
      <c r="F88" s="77">
        <v>5150000</v>
      </c>
      <c r="G88" s="77">
        <v>5150000</v>
      </c>
      <c r="H88" s="77">
        <v>9155.5555555555547</v>
      </c>
      <c r="I88" s="78">
        <v>0</v>
      </c>
      <c r="J88" s="79">
        <v>5150000</v>
      </c>
      <c r="K88" s="77">
        <v>5150000</v>
      </c>
      <c r="L88" s="80">
        <v>2.6913328630033186E-2</v>
      </c>
      <c r="M88" s="84">
        <v>53858</v>
      </c>
    </row>
    <row r="89" spans="1:13" s="27" customFormat="1" x14ac:dyDescent="0.2">
      <c r="A89" s="56"/>
      <c r="B89" s="28" t="s">
        <v>419</v>
      </c>
      <c r="C89" s="82" t="s">
        <v>420</v>
      </c>
      <c r="D89" s="83" t="s">
        <v>128</v>
      </c>
      <c r="E89" s="76">
        <v>0.05</v>
      </c>
      <c r="F89" s="77">
        <v>610000</v>
      </c>
      <c r="G89" s="77">
        <v>0</v>
      </c>
      <c r="H89" s="77">
        <v>593.05555555555554</v>
      </c>
      <c r="I89" s="78">
        <v>-610000</v>
      </c>
      <c r="J89" s="79">
        <v>610000</v>
      </c>
      <c r="K89" s="77">
        <v>610000</v>
      </c>
      <c r="L89" s="80">
        <v>3.187792323168979E-3</v>
      </c>
      <c r="M89" s="84">
        <v>45823</v>
      </c>
    </row>
    <row r="90" spans="1:13" s="27" customFormat="1" x14ac:dyDescent="0.2">
      <c r="A90" s="56"/>
      <c r="B90" s="28" t="s">
        <v>419</v>
      </c>
      <c r="C90" s="82" t="s">
        <v>421</v>
      </c>
      <c r="D90" s="83" t="s">
        <v>128</v>
      </c>
      <c r="E90" s="76">
        <v>0.05</v>
      </c>
      <c r="F90" s="77">
        <v>2460000</v>
      </c>
      <c r="G90" s="77">
        <v>0</v>
      </c>
      <c r="H90" s="77">
        <v>2391.666666666667</v>
      </c>
      <c r="I90" s="78">
        <v>-2460000</v>
      </c>
      <c r="J90" s="79">
        <v>2460000</v>
      </c>
      <c r="K90" s="77">
        <v>2460000</v>
      </c>
      <c r="L90" s="80">
        <v>1.2855687073763424E-2</v>
      </c>
      <c r="M90" s="84">
        <v>46188</v>
      </c>
    </row>
    <row r="91" spans="1:13" s="27" customFormat="1" x14ac:dyDescent="0.2">
      <c r="A91" s="56"/>
      <c r="B91" s="28" t="s">
        <v>419</v>
      </c>
      <c r="C91" s="82" t="s">
        <v>422</v>
      </c>
      <c r="D91" s="83" t="s">
        <v>128</v>
      </c>
      <c r="E91" s="76">
        <v>0.05</v>
      </c>
      <c r="F91" s="77">
        <v>2700000</v>
      </c>
      <c r="G91" s="77">
        <v>0</v>
      </c>
      <c r="H91" s="77">
        <v>2625</v>
      </c>
      <c r="I91" s="78">
        <v>-2700000</v>
      </c>
      <c r="J91" s="79">
        <v>2700000</v>
      </c>
      <c r="K91" s="77">
        <v>2700000</v>
      </c>
      <c r="L91" s="80">
        <v>1.4109900446813515E-2</v>
      </c>
      <c r="M91" s="84">
        <v>46553</v>
      </c>
    </row>
    <row r="92" spans="1:13" s="27" customFormat="1" x14ac:dyDescent="0.2">
      <c r="A92" s="56"/>
      <c r="B92" s="28" t="s">
        <v>419</v>
      </c>
      <c r="C92" s="82" t="s">
        <v>423</v>
      </c>
      <c r="D92" s="83" t="s">
        <v>128</v>
      </c>
      <c r="E92" s="76">
        <v>0.05</v>
      </c>
      <c r="F92" s="77">
        <v>2800000</v>
      </c>
      <c r="G92" s="77">
        <v>0</v>
      </c>
      <c r="H92" s="77">
        <v>2722.2222222222226</v>
      </c>
      <c r="I92" s="78">
        <v>-2800000</v>
      </c>
      <c r="J92" s="79">
        <v>2800000</v>
      </c>
      <c r="K92" s="77">
        <v>2800000</v>
      </c>
      <c r="L92" s="80">
        <v>1.4632489352251052E-2</v>
      </c>
      <c r="M92" s="84">
        <v>46919</v>
      </c>
    </row>
    <row r="93" spans="1:13" s="27" customFormat="1" x14ac:dyDescent="0.2">
      <c r="A93" s="56"/>
      <c r="B93" s="28" t="s">
        <v>419</v>
      </c>
      <c r="C93" s="82" t="s">
        <v>424</v>
      </c>
      <c r="D93" s="83" t="s">
        <v>128</v>
      </c>
      <c r="E93" s="76">
        <v>0.05</v>
      </c>
      <c r="F93" s="77">
        <v>3200000</v>
      </c>
      <c r="G93" s="77">
        <v>0</v>
      </c>
      <c r="H93" s="77">
        <v>3111.1111111111113</v>
      </c>
      <c r="I93" s="78">
        <v>-3200000</v>
      </c>
      <c r="J93" s="79">
        <v>3200000</v>
      </c>
      <c r="K93" s="77">
        <v>3200000</v>
      </c>
      <c r="L93" s="80">
        <v>1.6722844974001203E-2</v>
      </c>
      <c r="M93" s="84">
        <v>47284</v>
      </c>
    </row>
    <row r="94" spans="1:13" s="27" customFormat="1" x14ac:dyDescent="0.2">
      <c r="A94" s="56"/>
      <c r="B94" s="28" t="s">
        <v>419</v>
      </c>
      <c r="C94" s="82" t="s">
        <v>425</v>
      </c>
      <c r="D94" s="83" t="s">
        <v>128</v>
      </c>
      <c r="E94" s="76">
        <v>0.05</v>
      </c>
      <c r="F94" s="77">
        <v>3350000</v>
      </c>
      <c r="G94" s="77">
        <v>0</v>
      </c>
      <c r="H94" s="77">
        <v>3256.9444444444448</v>
      </c>
      <c r="I94" s="78">
        <v>-3350000</v>
      </c>
      <c r="J94" s="79">
        <v>3350000</v>
      </c>
      <c r="K94" s="77">
        <v>3350000</v>
      </c>
      <c r="L94" s="80">
        <v>1.7506728332157509E-2</v>
      </c>
      <c r="M94" s="84">
        <v>47649</v>
      </c>
    </row>
    <row r="95" spans="1:13" s="27" customFormat="1" x14ac:dyDescent="0.2">
      <c r="A95" s="56"/>
      <c r="B95" s="28" t="s">
        <v>419</v>
      </c>
      <c r="C95" s="82" t="s">
        <v>426</v>
      </c>
      <c r="D95" s="83" t="s">
        <v>128</v>
      </c>
      <c r="E95" s="76">
        <v>3.3750000000000002E-2</v>
      </c>
      <c r="F95" s="77">
        <v>28260000</v>
      </c>
      <c r="G95" s="77">
        <v>0</v>
      </c>
      <c r="H95" s="77">
        <v>18545.625</v>
      </c>
      <c r="I95" s="78">
        <v>-28260000</v>
      </c>
      <c r="J95" s="79">
        <v>28260000</v>
      </c>
      <c r="K95" s="77">
        <v>28260000</v>
      </c>
      <c r="L95" s="80">
        <v>0.14768362467664811</v>
      </c>
      <c r="M95" s="84">
        <v>49841</v>
      </c>
    </row>
    <row r="96" spans="1:13" s="27" customFormat="1" x14ac:dyDescent="0.2">
      <c r="A96" s="85"/>
      <c r="B96" s="86"/>
      <c r="C96" s="87"/>
      <c r="D96" s="88"/>
      <c r="E96" s="89"/>
      <c r="F96" s="90"/>
      <c r="G96" s="90"/>
      <c r="H96" s="90"/>
      <c r="I96" s="90"/>
      <c r="J96" s="91"/>
      <c r="K96" s="90"/>
      <c r="L96" s="92"/>
      <c r="M96" s="93"/>
    </row>
    <row r="97" spans="1:13" s="27" customFormat="1" x14ac:dyDescent="0.2">
      <c r="A97" s="85"/>
      <c r="B97" s="94" t="s">
        <v>38</v>
      </c>
      <c r="C97" s="95"/>
      <c r="D97" s="96"/>
      <c r="E97" s="97"/>
      <c r="F97" s="98">
        <v>237370000</v>
      </c>
      <c r="G97" s="98">
        <v>159600000</v>
      </c>
      <c r="H97" s="98">
        <v>315991.51388888899</v>
      </c>
      <c r="I97" s="99">
        <v>-31755000</v>
      </c>
      <c r="J97" s="100">
        <v>191355000</v>
      </c>
      <c r="K97" s="98">
        <v>191355000</v>
      </c>
      <c r="L97" s="101">
        <v>0.99999999999999978</v>
      </c>
      <c r="M97" s="102"/>
    </row>
    <row r="98" spans="1:13" s="105" customFormat="1" ht="11.25" x14ac:dyDescent="0.2">
      <c r="A98" s="103" t="s">
        <v>11</v>
      </c>
      <c r="B98" s="104"/>
      <c r="C98" s="104"/>
      <c r="E98" s="104"/>
      <c r="F98" s="104"/>
      <c r="G98" s="106"/>
      <c r="H98" s="107"/>
      <c r="I98" s="108"/>
      <c r="J98" s="107"/>
      <c r="L98" s="104"/>
      <c r="M98" s="109"/>
    </row>
    <row r="99" spans="1:13" s="105" customFormat="1" ht="12" thickBot="1" x14ac:dyDescent="0.25">
      <c r="A99" s="110" t="s">
        <v>12</v>
      </c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2"/>
    </row>
    <row r="100" spans="1:13" s="27" customFormat="1" ht="13.5" thickBot="1" x14ac:dyDescent="0.25"/>
    <row r="101" spans="1:13" s="27" customFormat="1" ht="15.75" x14ac:dyDescent="0.25">
      <c r="A101" s="52" t="s">
        <v>13</v>
      </c>
      <c r="B101" s="53"/>
      <c r="C101" s="54"/>
      <c r="D101" s="54"/>
      <c r="E101" s="54"/>
      <c r="F101" s="54"/>
      <c r="G101" s="54"/>
      <c r="H101" s="55"/>
      <c r="J101" s="52" t="s">
        <v>236</v>
      </c>
      <c r="K101" s="113"/>
      <c r="L101" s="55"/>
      <c r="M101" s="114"/>
    </row>
    <row r="102" spans="1:13" s="27" customFormat="1" ht="6.75" customHeight="1" x14ac:dyDescent="0.2">
      <c r="A102" s="56"/>
      <c r="H102" s="57"/>
      <c r="J102" s="56"/>
      <c r="K102" s="105"/>
      <c r="L102" s="57"/>
      <c r="M102" s="114"/>
    </row>
    <row r="103" spans="1:13" s="119" customFormat="1" x14ac:dyDescent="0.2">
      <c r="A103" s="115"/>
      <c r="B103" s="59"/>
      <c r="C103" s="59"/>
      <c r="D103" s="59"/>
      <c r="E103" s="59"/>
      <c r="F103" s="59" t="s">
        <v>15</v>
      </c>
      <c r="G103" s="116" t="s">
        <v>17</v>
      </c>
      <c r="H103" s="117" t="s">
        <v>16</v>
      </c>
      <c r="I103" s="27"/>
      <c r="J103" s="115"/>
      <c r="K103" s="118"/>
      <c r="L103" s="117"/>
      <c r="M103" s="114"/>
    </row>
    <row r="104" spans="1:13" s="27" customFormat="1" x14ac:dyDescent="0.2">
      <c r="A104" s="120"/>
      <c r="B104" s="121" t="s">
        <v>14</v>
      </c>
      <c r="C104" s="121"/>
      <c r="D104" s="121"/>
      <c r="E104" s="121"/>
      <c r="F104" s="122">
        <v>169832083.67999998</v>
      </c>
      <c r="G104" s="123">
        <v>-3007269.8799999654</v>
      </c>
      <c r="H104" s="124">
        <v>166824813.80000001</v>
      </c>
      <c r="I104" s="125"/>
      <c r="J104" s="126" t="s">
        <v>237</v>
      </c>
      <c r="K104" s="127"/>
      <c r="L104" s="128">
        <v>169832083.68000001</v>
      </c>
      <c r="M104" s="114"/>
    </row>
    <row r="105" spans="1:13" s="27" customFormat="1" x14ac:dyDescent="0.2">
      <c r="A105" s="56"/>
      <c r="B105" s="27" t="s">
        <v>18</v>
      </c>
      <c r="F105" s="129">
        <v>4202427.9299999932</v>
      </c>
      <c r="G105" s="130">
        <v>-497716.97000000998</v>
      </c>
      <c r="H105" s="131">
        <v>3704710.9599999832</v>
      </c>
      <c r="I105" s="125"/>
      <c r="J105" s="132" t="s">
        <v>238</v>
      </c>
      <c r="K105" s="133"/>
      <c r="L105" s="128">
        <v>1332739.43</v>
      </c>
      <c r="M105" s="114"/>
    </row>
    <row r="106" spans="1:13" s="27" customFormat="1" x14ac:dyDescent="0.2">
      <c r="A106" s="56"/>
      <c r="B106" s="119" t="s">
        <v>19</v>
      </c>
      <c r="C106" s="119"/>
      <c r="D106" s="119"/>
      <c r="E106" s="119"/>
      <c r="F106" s="134">
        <v>174034511.60999998</v>
      </c>
      <c r="G106" s="135">
        <v>-3504986.849999994</v>
      </c>
      <c r="H106" s="136">
        <v>170529524.75999999</v>
      </c>
      <c r="J106" s="132" t="s">
        <v>123</v>
      </c>
      <c r="K106" s="133"/>
      <c r="L106" s="128">
        <v>-4870101.01</v>
      </c>
      <c r="M106" s="114"/>
    </row>
    <row r="107" spans="1:13" s="27" customFormat="1" x14ac:dyDescent="0.2">
      <c r="A107" s="56"/>
      <c r="B107" s="27" t="s">
        <v>20</v>
      </c>
      <c r="F107" s="129">
        <v>22163305.280000001</v>
      </c>
      <c r="G107" s="130">
        <v>35472210.960000001</v>
      </c>
      <c r="H107" s="131">
        <v>57635516.240000002</v>
      </c>
      <c r="I107" s="137"/>
      <c r="J107" s="132" t="s">
        <v>239</v>
      </c>
      <c r="K107" s="133"/>
      <c r="L107" s="128">
        <v>0</v>
      </c>
      <c r="M107" s="114"/>
    </row>
    <row r="108" spans="1:13" s="119" customFormat="1" x14ac:dyDescent="0.2">
      <c r="A108" s="138"/>
      <c r="B108" s="119" t="s">
        <v>21</v>
      </c>
      <c r="F108" s="134">
        <v>196197816.88999999</v>
      </c>
      <c r="G108" s="139">
        <v>31967224.110000007</v>
      </c>
      <c r="H108" s="136">
        <v>228165041</v>
      </c>
      <c r="I108" s="140"/>
      <c r="J108" s="132" t="s">
        <v>240</v>
      </c>
      <c r="K108" s="133"/>
      <c r="L108" s="128">
        <v>0</v>
      </c>
      <c r="M108" s="114"/>
    </row>
    <row r="109" spans="1:13" s="27" customFormat="1" x14ac:dyDescent="0.2">
      <c r="A109" s="56"/>
      <c r="F109" s="141"/>
      <c r="G109" s="142"/>
      <c r="H109" s="57"/>
      <c r="J109" s="132" t="s">
        <v>321</v>
      </c>
      <c r="K109" s="133"/>
      <c r="L109" s="128">
        <v>0</v>
      </c>
      <c r="M109" s="114"/>
    </row>
    <row r="110" spans="1:13" s="27" customFormat="1" x14ac:dyDescent="0.2">
      <c r="A110" s="56"/>
      <c r="B110" s="27" t="s">
        <v>22</v>
      </c>
      <c r="F110" s="143">
        <v>6.2976337631265839E-2</v>
      </c>
      <c r="G110" s="142"/>
      <c r="H110" s="144">
        <v>6.3043763307424477E-2</v>
      </c>
      <c r="J110" s="132" t="s">
        <v>241</v>
      </c>
      <c r="K110" s="133"/>
      <c r="L110" s="128">
        <v>1032612.53</v>
      </c>
      <c r="M110" s="114"/>
    </row>
    <row r="111" spans="1:13" s="27" customFormat="1" x14ac:dyDescent="0.2">
      <c r="A111" s="56"/>
      <c r="B111" s="28" t="s">
        <v>385</v>
      </c>
      <c r="F111" s="145">
        <v>151.67002519360778</v>
      </c>
      <c r="G111" s="142"/>
      <c r="H111" s="146">
        <v>151.52754370773283</v>
      </c>
      <c r="J111" s="132" t="s">
        <v>242</v>
      </c>
      <c r="K111" s="133"/>
      <c r="L111" s="128">
        <v>53460.19</v>
      </c>
      <c r="M111" s="114"/>
    </row>
    <row r="112" spans="1:13" s="27" customFormat="1" x14ac:dyDescent="0.2">
      <c r="A112" s="56"/>
      <c r="B112" s="27" t="s">
        <v>23</v>
      </c>
      <c r="F112" s="147">
        <v>14482</v>
      </c>
      <c r="G112" s="148">
        <v>-225</v>
      </c>
      <c r="H112" s="149">
        <v>14257</v>
      </c>
      <c r="J112" s="132" t="s">
        <v>243</v>
      </c>
      <c r="K112" s="133"/>
      <c r="L112" s="128">
        <v>0</v>
      </c>
      <c r="M112" s="114"/>
    </row>
    <row r="113" spans="1:13" s="27" customFormat="1" x14ac:dyDescent="0.2">
      <c r="A113" s="56"/>
      <c r="B113" s="27" t="s">
        <v>24</v>
      </c>
      <c r="F113" s="147">
        <v>7905</v>
      </c>
      <c r="G113" s="148">
        <v>-142</v>
      </c>
      <c r="H113" s="149">
        <v>7763</v>
      </c>
      <c r="J113" s="132" t="s">
        <v>244</v>
      </c>
      <c r="K113" s="133"/>
      <c r="L113" s="128">
        <v>-386676.29</v>
      </c>
      <c r="M113" s="114"/>
    </row>
    <row r="114" spans="1:13" s="27" customFormat="1" x14ac:dyDescent="0.2">
      <c r="A114" s="56"/>
      <c r="B114" s="27" t="s">
        <v>49</v>
      </c>
      <c r="F114" s="150">
        <v>21484.134557874761</v>
      </c>
      <c r="G114" s="130">
        <v>5.6005702973379812</v>
      </c>
      <c r="H114" s="151">
        <v>21489.735128172098</v>
      </c>
      <c r="J114" s="132" t="s">
        <v>245</v>
      </c>
      <c r="K114" s="133"/>
      <c r="L114" s="128">
        <v>-169304.72999999998</v>
      </c>
      <c r="M114" s="114"/>
    </row>
    <row r="115" spans="1:13" s="27" customFormat="1" x14ac:dyDescent="0.2">
      <c r="A115" s="85"/>
      <c r="B115" s="86" t="s">
        <v>248</v>
      </c>
      <c r="C115" s="86"/>
      <c r="D115" s="86"/>
      <c r="E115" s="86"/>
      <c r="F115" s="152">
        <v>759.35860135274891</v>
      </c>
      <c r="G115" s="153"/>
      <c r="H115" s="154">
        <v>759.16725160593433</v>
      </c>
      <c r="J115" s="155" t="s">
        <v>246</v>
      </c>
      <c r="K115" s="156"/>
      <c r="L115" s="157">
        <v>0</v>
      </c>
    </row>
    <row r="116" spans="1:13" s="105" customFormat="1" x14ac:dyDescent="0.2">
      <c r="A116" s="103" t="s">
        <v>11</v>
      </c>
      <c r="B116" s="104"/>
      <c r="C116" s="104"/>
      <c r="D116" s="104"/>
      <c r="E116" s="104"/>
      <c r="F116" s="104"/>
      <c r="H116" s="109"/>
      <c r="J116" s="126" t="s">
        <v>247</v>
      </c>
      <c r="K116" s="104"/>
      <c r="L116" s="158">
        <v>166824813.80000004</v>
      </c>
      <c r="M116" s="159"/>
    </row>
    <row r="117" spans="1:13" s="105" customFormat="1" ht="13.5" thickBot="1" x14ac:dyDescent="0.25">
      <c r="A117" s="110" t="s">
        <v>12</v>
      </c>
      <c r="B117" s="111"/>
      <c r="C117" s="111"/>
      <c r="D117" s="111"/>
      <c r="E117" s="111"/>
      <c r="F117" s="111"/>
      <c r="G117" s="111"/>
      <c r="H117" s="112"/>
      <c r="J117" s="160"/>
      <c r="K117" s="111"/>
      <c r="L117" s="161"/>
      <c r="M117" s="114"/>
    </row>
    <row r="118" spans="1:13" s="27" customFormat="1" ht="13.5" thickBot="1" x14ac:dyDescent="0.25"/>
    <row r="119" spans="1:13" s="27" customFormat="1" ht="16.5" thickBot="1" x14ac:dyDescent="0.3">
      <c r="A119" s="52" t="s">
        <v>25</v>
      </c>
      <c r="B119" s="54"/>
      <c r="C119" s="54"/>
      <c r="D119" s="54"/>
      <c r="E119" s="54"/>
      <c r="F119" s="54"/>
      <c r="G119" s="54"/>
      <c r="H119" s="55"/>
    </row>
    <row r="120" spans="1:13" s="27" customFormat="1" ht="15.75" x14ac:dyDescent="0.25">
      <c r="A120" s="56"/>
      <c r="H120" s="57"/>
      <c r="J120" s="52" t="s">
        <v>255</v>
      </c>
      <c r="K120" s="54"/>
      <c r="L120" s="113"/>
      <c r="M120" s="162"/>
    </row>
    <row r="121" spans="1:13" s="119" customFormat="1" x14ac:dyDescent="0.2">
      <c r="A121" s="115"/>
      <c r="B121" s="59"/>
      <c r="C121" s="59"/>
      <c r="D121" s="59"/>
      <c r="E121" s="59"/>
      <c r="F121" s="163" t="s">
        <v>15</v>
      </c>
      <c r="G121" s="163" t="s">
        <v>17</v>
      </c>
      <c r="H121" s="117" t="s">
        <v>16</v>
      </c>
      <c r="J121" s="164"/>
      <c r="K121" s="165"/>
      <c r="L121" s="165"/>
      <c r="M121" s="65" t="s">
        <v>256</v>
      </c>
    </row>
    <row r="122" spans="1:13" s="27" customFormat="1" x14ac:dyDescent="0.2">
      <c r="A122" s="56"/>
      <c r="B122" s="27" t="s">
        <v>156</v>
      </c>
      <c r="F122" s="166">
        <v>10052671.74</v>
      </c>
      <c r="G122" s="167">
        <v>-4830173.8100000005</v>
      </c>
      <c r="H122" s="166">
        <v>5222497.93</v>
      </c>
      <c r="J122" s="168" t="s">
        <v>257</v>
      </c>
      <c r="K122" s="121"/>
      <c r="L122" s="104"/>
      <c r="M122" s="169">
        <v>0</v>
      </c>
    </row>
    <row r="123" spans="1:13" s="27" customFormat="1" x14ac:dyDescent="0.2">
      <c r="A123" s="56"/>
      <c r="B123" s="27" t="s">
        <v>157</v>
      </c>
      <c r="F123" s="128">
        <v>1966728.98</v>
      </c>
      <c r="G123" s="170">
        <v>44095511.020000003</v>
      </c>
      <c r="H123" s="128">
        <v>46062240</v>
      </c>
      <c r="J123" s="56" t="s">
        <v>258</v>
      </c>
      <c r="L123" s="105"/>
      <c r="M123" s="171">
        <v>208581824.83000001</v>
      </c>
    </row>
    <row r="124" spans="1:13" s="27" customFormat="1" x14ac:dyDescent="0.2">
      <c r="A124" s="56"/>
      <c r="B124" s="27" t="s">
        <v>159</v>
      </c>
      <c r="F124" s="128">
        <v>3192000</v>
      </c>
      <c r="G124" s="170">
        <v>635100</v>
      </c>
      <c r="H124" s="128">
        <v>3827100</v>
      </c>
      <c r="J124" s="56" t="s">
        <v>259</v>
      </c>
      <c r="L124" s="105"/>
      <c r="M124" s="171">
        <v>990231.49</v>
      </c>
    </row>
    <row r="125" spans="1:13" s="27" customFormat="1" x14ac:dyDescent="0.2">
      <c r="A125" s="56"/>
      <c r="B125" s="27" t="s">
        <v>158</v>
      </c>
      <c r="F125" s="128">
        <v>1500000</v>
      </c>
      <c r="G125" s="170">
        <v>0</v>
      </c>
      <c r="H125" s="128">
        <v>1500000</v>
      </c>
      <c r="J125" s="56" t="s">
        <v>260</v>
      </c>
      <c r="L125" s="105"/>
      <c r="M125" s="171">
        <v>0</v>
      </c>
    </row>
    <row r="126" spans="1:13" s="27" customFormat="1" x14ac:dyDescent="0.2">
      <c r="A126" s="56"/>
      <c r="B126" s="27" t="s">
        <v>160</v>
      </c>
      <c r="F126" s="128">
        <v>2731904.56</v>
      </c>
      <c r="G126" s="170">
        <v>-2095726.25</v>
      </c>
      <c r="H126" s="128">
        <v>636178.31000000006</v>
      </c>
      <c r="J126" s="56" t="s">
        <v>261</v>
      </c>
      <c r="L126" s="105"/>
      <c r="M126" s="171">
        <v>0</v>
      </c>
    </row>
    <row r="127" spans="1:13" s="27" customFormat="1" x14ac:dyDescent="0.2">
      <c r="A127" s="56"/>
      <c r="B127" s="27" t="s">
        <v>161</v>
      </c>
      <c r="F127" s="128">
        <v>2720000</v>
      </c>
      <c r="G127" s="170">
        <v>-2332500</v>
      </c>
      <c r="H127" s="128">
        <v>387500</v>
      </c>
      <c r="J127" s="85" t="s">
        <v>262</v>
      </c>
      <c r="K127" s="86"/>
      <c r="L127" s="172"/>
      <c r="M127" s="173">
        <v>8101538.0999999996</v>
      </c>
    </row>
    <row r="128" spans="1:13" s="27" customFormat="1" ht="13.5" thickBot="1" x14ac:dyDescent="0.25">
      <c r="A128" s="56"/>
      <c r="B128" s="27" t="s">
        <v>317</v>
      </c>
      <c r="F128" s="157">
        <v>0</v>
      </c>
      <c r="G128" s="174">
        <v>0</v>
      </c>
      <c r="H128" s="157">
        <v>0</v>
      </c>
      <c r="J128" s="175" t="s">
        <v>263</v>
      </c>
      <c r="K128" s="176"/>
      <c r="L128" s="111"/>
      <c r="M128" s="177">
        <v>217673594.42000002</v>
      </c>
    </row>
    <row r="129" spans="1:14" s="119" customFormat="1" x14ac:dyDescent="0.2">
      <c r="A129" s="138"/>
      <c r="B129" s="119" t="s">
        <v>20</v>
      </c>
      <c r="F129" s="178">
        <v>22163305.280000001</v>
      </c>
      <c r="G129" s="178">
        <v>35472210.960000001</v>
      </c>
      <c r="H129" s="179">
        <v>57635516.240000002</v>
      </c>
      <c r="J129" s="105"/>
      <c r="K129" s="105"/>
      <c r="L129" s="105"/>
      <c r="M129" s="105"/>
    </row>
    <row r="130" spans="1:14" s="27" customFormat="1" ht="7.5" customHeight="1" thickBot="1" x14ac:dyDescent="0.25">
      <c r="A130" s="56"/>
      <c r="F130" s="180"/>
      <c r="G130" s="180"/>
      <c r="H130" s="181"/>
      <c r="K130" s="114"/>
      <c r="L130" s="105"/>
    </row>
    <row r="131" spans="1:14" s="27" customFormat="1" ht="15.75" x14ac:dyDescent="0.25">
      <c r="A131" s="56"/>
      <c r="B131" s="27" t="s">
        <v>40</v>
      </c>
      <c r="F131" s="74"/>
      <c r="G131" s="74"/>
      <c r="H131" s="182"/>
      <c r="J131" s="52" t="s">
        <v>264</v>
      </c>
      <c r="K131" s="183"/>
      <c r="L131" s="113"/>
      <c r="M131" s="162"/>
    </row>
    <row r="132" spans="1:14" s="27" customFormat="1" x14ac:dyDescent="0.2">
      <c r="A132" s="85"/>
      <c r="B132" s="86" t="s">
        <v>41</v>
      </c>
      <c r="C132" s="86"/>
      <c r="D132" s="86"/>
      <c r="E132" s="86"/>
      <c r="F132" s="87"/>
      <c r="G132" s="87"/>
      <c r="H132" s="184"/>
      <c r="J132" s="164"/>
      <c r="K132" s="165"/>
      <c r="L132" s="165"/>
      <c r="M132" s="65" t="s">
        <v>256</v>
      </c>
    </row>
    <row r="133" spans="1:14" s="105" customFormat="1" x14ac:dyDescent="0.2">
      <c r="A133" s="103" t="s">
        <v>11</v>
      </c>
      <c r="B133" s="104"/>
      <c r="C133" s="104"/>
      <c r="D133" s="104"/>
      <c r="E133" s="104"/>
      <c r="F133" s="104"/>
      <c r="G133" s="104"/>
      <c r="H133" s="109"/>
      <c r="J133" s="120" t="s">
        <v>265</v>
      </c>
      <c r="K133" s="185"/>
      <c r="L133" s="104"/>
      <c r="M133" s="169">
        <v>136064013.13999999</v>
      </c>
    </row>
    <row r="134" spans="1:14" s="105" customFormat="1" ht="13.5" thickBot="1" x14ac:dyDescent="0.25">
      <c r="A134" s="110" t="s">
        <v>12</v>
      </c>
      <c r="B134" s="111"/>
      <c r="C134" s="111"/>
      <c r="D134" s="111"/>
      <c r="E134" s="111"/>
      <c r="F134" s="111"/>
      <c r="G134" s="111"/>
      <c r="H134" s="112"/>
      <c r="J134" s="56" t="s">
        <v>266</v>
      </c>
      <c r="K134" s="114"/>
      <c r="M134" s="171">
        <v>48076504.960000001</v>
      </c>
    </row>
    <row r="135" spans="1:14" s="27" customFormat="1" ht="13.5" thickBot="1" x14ac:dyDescent="0.25">
      <c r="J135" s="85" t="s">
        <v>311</v>
      </c>
      <c r="K135" s="186"/>
      <c r="L135" s="172"/>
      <c r="M135" s="173">
        <v>2772275.66</v>
      </c>
      <c r="N135" s="114"/>
    </row>
    <row r="136" spans="1:14" s="27" customFormat="1" ht="16.5" thickBot="1" x14ac:dyDescent="0.3">
      <c r="A136" s="52" t="s">
        <v>42</v>
      </c>
      <c r="B136" s="54"/>
      <c r="C136" s="54"/>
      <c r="D136" s="54"/>
      <c r="E136" s="54"/>
      <c r="F136" s="54"/>
      <c r="G136" s="54"/>
      <c r="H136" s="55"/>
      <c r="J136" s="175" t="s">
        <v>38</v>
      </c>
      <c r="K136" s="187"/>
      <c r="L136" s="111"/>
      <c r="M136" s="177">
        <v>186912793.75999999</v>
      </c>
      <c r="N136" s="114"/>
    </row>
    <row r="137" spans="1:14" s="27" customFormat="1" ht="13.5" thickBot="1" x14ac:dyDescent="0.25">
      <c r="A137" s="56"/>
      <c r="H137" s="57"/>
      <c r="J137" s="119"/>
      <c r="K137" s="119"/>
      <c r="L137" s="119"/>
      <c r="M137" s="119"/>
      <c r="N137" s="114"/>
    </row>
    <row r="138" spans="1:14" s="119" customFormat="1" ht="15.75" x14ac:dyDescent="0.25">
      <c r="A138" s="115"/>
      <c r="B138" s="59"/>
      <c r="C138" s="59"/>
      <c r="D138" s="59"/>
      <c r="E138" s="59"/>
      <c r="F138" s="163" t="s">
        <v>15</v>
      </c>
      <c r="G138" s="163" t="s">
        <v>17</v>
      </c>
      <c r="H138" s="117" t="s">
        <v>16</v>
      </c>
      <c r="J138" s="52" t="s">
        <v>227</v>
      </c>
      <c r="K138" s="54"/>
      <c r="L138" s="54"/>
      <c r="M138" s="55"/>
      <c r="N138" s="114"/>
    </row>
    <row r="139" spans="1:14" s="27" customFormat="1" x14ac:dyDescent="0.2">
      <c r="A139" s="120"/>
      <c r="B139" s="116" t="s">
        <v>43</v>
      </c>
      <c r="C139" s="121"/>
      <c r="D139" s="121"/>
      <c r="E139" s="121"/>
      <c r="F139" s="188"/>
      <c r="G139" s="189"/>
      <c r="H139" s="190"/>
      <c r="J139" s="56"/>
      <c r="K139" s="86"/>
      <c r="L139" s="86"/>
      <c r="M139" s="57"/>
    </row>
    <row r="140" spans="1:14" s="27" customFormat="1" x14ac:dyDescent="0.2">
      <c r="A140" s="56"/>
      <c r="B140" s="27" t="s">
        <v>44</v>
      </c>
      <c r="F140" s="191">
        <v>169832083.68000001</v>
      </c>
      <c r="G140" s="192">
        <v>-3007269.8799999952</v>
      </c>
      <c r="H140" s="128">
        <v>166824813.80000001</v>
      </c>
      <c r="I140" s="193"/>
      <c r="J140" s="56"/>
      <c r="K140" s="194"/>
      <c r="L140" s="194"/>
      <c r="M140" s="195" t="s">
        <v>228</v>
      </c>
    </row>
    <row r="141" spans="1:14" s="27" customFormat="1" x14ac:dyDescent="0.2">
      <c r="A141" s="56"/>
      <c r="B141" s="27" t="s">
        <v>166</v>
      </c>
      <c r="F141" s="191">
        <v>-10033659.460000001</v>
      </c>
      <c r="G141" s="192">
        <v>-2108955.92</v>
      </c>
      <c r="H141" s="128">
        <v>-12142615.380000001</v>
      </c>
      <c r="I141" s="196"/>
      <c r="J141" s="56"/>
      <c r="K141" s="197" t="s">
        <v>130</v>
      </c>
      <c r="L141" s="198" t="s">
        <v>229</v>
      </c>
      <c r="M141" s="199" t="s">
        <v>320</v>
      </c>
    </row>
    <row r="142" spans="1:14" s="27" customFormat="1" x14ac:dyDescent="0.2">
      <c r="A142" s="56"/>
      <c r="B142" s="27" t="s">
        <v>47</v>
      </c>
      <c r="F142" s="191">
        <v>4202428.09</v>
      </c>
      <c r="G142" s="192">
        <v>-497717.12999999989</v>
      </c>
      <c r="H142" s="128">
        <v>3704710.96</v>
      </c>
      <c r="I142" s="193"/>
      <c r="J142" s="56" t="s">
        <v>230</v>
      </c>
      <c r="K142" s="200">
        <v>30101264.559999999</v>
      </c>
      <c r="L142" s="201">
        <v>0.18043637438784901</v>
      </c>
      <c r="M142" s="202">
        <v>-20.967421159066419</v>
      </c>
    </row>
    <row r="143" spans="1:14" s="27" customFormat="1" x14ac:dyDescent="0.2">
      <c r="A143" s="56"/>
      <c r="B143" s="27" t="s">
        <v>162</v>
      </c>
      <c r="F143" s="191">
        <v>14599.82</v>
      </c>
      <c r="G143" s="192">
        <v>-13174.82</v>
      </c>
      <c r="H143" s="128">
        <v>1425</v>
      </c>
      <c r="J143" s="56" t="s">
        <v>231</v>
      </c>
      <c r="K143" s="203">
        <v>659536.1</v>
      </c>
      <c r="L143" s="204">
        <v>3.9534652248477443E-3</v>
      </c>
      <c r="M143" s="205">
        <v>-6.4791861582709425</v>
      </c>
    </row>
    <row r="144" spans="1:14" s="27" customFormat="1" x14ac:dyDescent="0.2">
      <c r="A144" s="56"/>
      <c r="B144" s="27" t="s">
        <v>167</v>
      </c>
      <c r="F144" s="191">
        <v>0</v>
      </c>
      <c r="G144" s="192">
        <v>0</v>
      </c>
      <c r="H144" s="128">
        <v>0</v>
      </c>
      <c r="J144" s="56" t="s">
        <v>232</v>
      </c>
      <c r="K144" s="206">
        <v>30760800.66</v>
      </c>
      <c r="L144" s="207">
        <v>0.18438983961269675</v>
      </c>
      <c r="M144" s="208"/>
    </row>
    <row r="145" spans="1:14" s="27" customFormat="1" x14ac:dyDescent="0.2">
      <c r="A145" s="56"/>
      <c r="B145" s="27" t="s">
        <v>164</v>
      </c>
      <c r="F145" s="191">
        <v>22163305.280000001</v>
      </c>
      <c r="G145" s="192">
        <v>35472210.960000001</v>
      </c>
      <c r="H145" s="128">
        <v>57635516.240000002</v>
      </c>
      <c r="J145" s="56"/>
      <c r="K145" s="188"/>
      <c r="L145" s="209"/>
      <c r="M145" s="195" t="s">
        <v>233</v>
      </c>
    </row>
    <row r="146" spans="1:14" s="27" customFormat="1" x14ac:dyDescent="0.2">
      <c r="A146" s="56"/>
      <c r="B146" s="27" t="s">
        <v>163</v>
      </c>
      <c r="F146" s="191">
        <v>0</v>
      </c>
      <c r="G146" s="192">
        <v>0</v>
      </c>
      <c r="H146" s="128">
        <v>0</v>
      </c>
      <c r="J146" s="56"/>
      <c r="K146" s="197" t="s">
        <v>130</v>
      </c>
      <c r="L146" s="197" t="s">
        <v>229</v>
      </c>
      <c r="M146" s="210" t="s">
        <v>320</v>
      </c>
    </row>
    <row r="147" spans="1:14" s="27" customFormat="1" x14ac:dyDescent="0.2">
      <c r="A147" s="56"/>
      <c r="B147" s="28" t="s">
        <v>165</v>
      </c>
      <c r="F147" s="211">
        <v>0</v>
      </c>
      <c r="G147" s="212">
        <v>0</v>
      </c>
      <c r="H147" s="157">
        <v>0</v>
      </c>
      <c r="J147" s="132" t="s">
        <v>27</v>
      </c>
      <c r="K147" s="213">
        <v>109827476</v>
      </c>
      <c r="L147" s="214">
        <v>0.65834016833771536</v>
      </c>
      <c r="M147" s="215">
        <v>24.991363427646512</v>
      </c>
    </row>
    <row r="148" spans="1:14" s="27" customFormat="1" x14ac:dyDescent="0.2">
      <c r="A148" s="56"/>
      <c r="B148" s="119" t="s">
        <v>26</v>
      </c>
      <c r="F148" s="216">
        <v>186178757.41</v>
      </c>
      <c r="G148" s="216">
        <v>29845093.210000038</v>
      </c>
      <c r="H148" s="217">
        <v>216023850.62000003</v>
      </c>
      <c r="I148" s="137"/>
      <c r="J148" s="132" t="s">
        <v>132</v>
      </c>
      <c r="K148" s="218">
        <v>14175651.960000001</v>
      </c>
      <c r="L148" s="219">
        <v>8.497328207418027E-2</v>
      </c>
      <c r="M148" s="220">
        <v>16.285572402643819</v>
      </c>
    </row>
    <row r="149" spans="1:14" s="27" customFormat="1" x14ac:dyDescent="0.2">
      <c r="A149" s="56"/>
      <c r="B149" s="119"/>
      <c r="F149" s="191"/>
      <c r="G149" s="191"/>
      <c r="H149" s="221"/>
      <c r="J149" s="132" t="s">
        <v>219</v>
      </c>
      <c r="K149" s="218">
        <v>11970635.109999999</v>
      </c>
      <c r="L149" s="219">
        <v>7.1755722888749304E-2</v>
      </c>
      <c r="M149" s="220">
        <v>18.833039171135507</v>
      </c>
    </row>
    <row r="150" spans="1:14" s="27" customFormat="1" x14ac:dyDescent="0.2">
      <c r="A150" s="56"/>
      <c r="B150" s="119" t="s">
        <v>45</v>
      </c>
      <c r="F150" s="191"/>
      <c r="G150" s="191"/>
      <c r="H150" s="221"/>
      <c r="J150" s="222" t="s">
        <v>323</v>
      </c>
      <c r="K150" s="218">
        <v>90250.07</v>
      </c>
      <c r="L150" s="219">
        <v>5.4098708665844782E-4</v>
      </c>
      <c r="M150" s="220">
        <v>42.31217792961268</v>
      </c>
    </row>
    <row r="151" spans="1:14" s="27" customFormat="1" x14ac:dyDescent="0.2">
      <c r="A151" s="56"/>
      <c r="B151" s="28" t="s">
        <v>372</v>
      </c>
      <c r="F151" s="191">
        <v>141850000</v>
      </c>
      <c r="G151" s="191">
        <v>31755000</v>
      </c>
      <c r="H151" s="221">
        <v>173605000</v>
      </c>
      <c r="J151" s="223"/>
      <c r="K151" s="224"/>
      <c r="L151" s="225"/>
      <c r="M151" s="226"/>
    </row>
    <row r="152" spans="1:14" s="27" customFormat="1" x14ac:dyDescent="0.2">
      <c r="A152" s="56"/>
      <c r="B152" s="28" t="s">
        <v>374</v>
      </c>
      <c r="F152" s="191">
        <v>5128683.2</v>
      </c>
      <c r="G152" s="191">
        <v>2152185.4900000002</v>
      </c>
      <c r="H152" s="221">
        <v>7280868.6900000004</v>
      </c>
      <c r="J152" s="227" t="s">
        <v>234</v>
      </c>
      <c r="K152" s="228">
        <v>136064013.13999999</v>
      </c>
      <c r="L152" s="207">
        <v>0.81561016038730338</v>
      </c>
      <c r="M152" s="57"/>
    </row>
    <row r="153" spans="1:14" s="27" customFormat="1" x14ac:dyDescent="0.2">
      <c r="A153" s="56"/>
      <c r="B153" s="28" t="s">
        <v>373</v>
      </c>
      <c r="F153" s="191">
        <v>17750000</v>
      </c>
      <c r="G153" s="191">
        <v>0</v>
      </c>
      <c r="H153" s="221">
        <v>17750000</v>
      </c>
      <c r="J153" s="229" t="s">
        <v>35</v>
      </c>
      <c r="K153" s="230">
        <v>166824813.79999998</v>
      </c>
      <c r="L153" s="231">
        <v>1.0000000000000002</v>
      </c>
      <c r="M153" s="232"/>
    </row>
    <row r="154" spans="1:14" s="27" customFormat="1" x14ac:dyDescent="0.2">
      <c r="A154" s="56"/>
      <c r="B154" s="28" t="s">
        <v>377</v>
      </c>
      <c r="F154" s="191">
        <v>1818715.88</v>
      </c>
      <c r="G154" s="191">
        <v>-1536829.93</v>
      </c>
      <c r="H154" s="221">
        <v>281885.95</v>
      </c>
      <c r="J154" s="233"/>
      <c r="K154" s="234"/>
      <c r="L154" s="234"/>
      <c r="M154" s="235"/>
    </row>
    <row r="155" spans="1:14" s="27" customFormat="1" x14ac:dyDescent="0.2">
      <c r="A155" s="56"/>
      <c r="B155" s="28" t="s">
        <v>375</v>
      </c>
      <c r="F155" s="236">
        <v>230212.5</v>
      </c>
      <c r="G155" s="191">
        <v>-196106.94</v>
      </c>
      <c r="H155" s="221">
        <v>34105.56</v>
      </c>
      <c r="J155" s="237" t="s">
        <v>11</v>
      </c>
      <c r="K155" s="108" t="s">
        <v>319</v>
      </c>
      <c r="L155" s="238"/>
      <c r="M155" s="239"/>
    </row>
    <row r="156" spans="1:14" s="27" customFormat="1" ht="13.5" thickBot="1" x14ac:dyDescent="0.25">
      <c r="A156" s="56"/>
      <c r="B156" s="28" t="s">
        <v>376</v>
      </c>
      <c r="F156" s="236">
        <v>0</v>
      </c>
      <c r="G156" s="191">
        <v>0</v>
      </c>
      <c r="H156" s="221">
        <v>0</v>
      </c>
      <c r="J156" s="240"/>
      <c r="K156" s="241"/>
      <c r="L156" s="241"/>
      <c r="M156" s="242"/>
    </row>
    <row r="157" spans="1:14" s="27" customFormat="1" x14ac:dyDescent="0.2">
      <c r="A157" s="56"/>
      <c r="B157" s="27" t="s">
        <v>318</v>
      </c>
      <c r="F157" s="191">
        <v>2477619.5499999998</v>
      </c>
      <c r="G157" s="191">
        <v>0</v>
      </c>
      <c r="H157" s="221">
        <v>2477619.5499999998</v>
      </c>
      <c r="J157" s="114"/>
      <c r="K157" s="114"/>
      <c r="L157" s="114"/>
      <c r="M157" s="114"/>
    </row>
    <row r="158" spans="1:14" s="27" customFormat="1" x14ac:dyDescent="0.2">
      <c r="A158" s="56"/>
      <c r="B158" s="27" t="s">
        <v>168</v>
      </c>
      <c r="F158" s="211">
        <v>20697.98</v>
      </c>
      <c r="G158" s="211">
        <v>231277.49</v>
      </c>
      <c r="H158" s="243">
        <v>251975.47</v>
      </c>
      <c r="J158" s="114"/>
      <c r="K158" s="114"/>
      <c r="L158" s="114"/>
      <c r="M158" s="114"/>
      <c r="N158" s="114"/>
    </row>
    <row r="159" spans="1:14" s="27" customFormat="1" x14ac:dyDescent="0.2">
      <c r="A159" s="56"/>
      <c r="F159" s="216">
        <v>169275929.10999998</v>
      </c>
      <c r="G159" s="244">
        <v>32405526.110000014</v>
      </c>
      <c r="H159" s="179">
        <v>201681455.22</v>
      </c>
      <c r="I159" s="137"/>
      <c r="J159" s="114"/>
      <c r="K159" s="114"/>
      <c r="L159" s="114"/>
      <c r="M159" s="114"/>
      <c r="N159" s="114"/>
    </row>
    <row r="160" spans="1:14" s="27" customFormat="1" x14ac:dyDescent="0.2">
      <c r="A160" s="56"/>
      <c r="B160" s="119" t="s">
        <v>46</v>
      </c>
      <c r="C160" s="119"/>
      <c r="D160" s="119"/>
      <c r="E160" s="119"/>
      <c r="F160" s="245"/>
      <c r="G160" s="246"/>
      <c r="H160" s="247"/>
      <c r="J160" s="114"/>
      <c r="K160" s="114"/>
      <c r="L160" s="114"/>
      <c r="M160" s="114"/>
      <c r="N160" s="114"/>
    </row>
    <row r="161" spans="1:14" s="105" customFormat="1" x14ac:dyDescent="0.2">
      <c r="A161" s="56"/>
      <c r="B161" s="27"/>
      <c r="C161" s="27"/>
      <c r="D161" s="27"/>
      <c r="E161" s="27"/>
      <c r="F161" s="245"/>
      <c r="G161" s="246"/>
      <c r="H161" s="247"/>
    </row>
    <row r="162" spans="1:14" s="105" customFormat="1" x14ac:dyDescent="0.2">
      <c r="A162" s="56"/>
      <c r="B162" s="27" t="s">
        <v>223</v>
      </c>
      <c r="C162" s="27"/>
      <c r="D162" s="27"/>
      <c r="E162" s="27"/>
      <c r="F162" s="248">
        <v>1.365531472354494</v>
      </c>
      <c r="G162" s="249"/>
      <c r="H162" s="248">
        <v>1.3102558736139465</v>
      </c>
    </row>
    <row r="163" spans="1:14" s="105" customFormat="1" x14ac:dyDescent="0.2">
      <c r="A163" s="85"/>
      <c r="B163" s="86" t="s">
        <v>224</v>
      </c>
      <c r="C163" s="86"/>
      <c r="D163" s="86"/>
      <c r="E163" s="86"/>
      <c r="F163" s="248">
        <v>1.2136628338156816</v>
      </c>
      <c r="G163" s="250"/>
      <c r="H163" s="248">
        <v>1.1888439908485622</v>
      </c>
    </row>
    <row r="164" spans="1:14" s="105" customFormat="1" ht="11.25" x14ac:dyDescent="0.2">
      <c r="A164" s="251" t="s">
        <v>11</v>
      </c>
      <c r="B164" s="104"/>
      <c r="C164" s="108" t="s">
        <v>226</v>
      </c>
      <c r="D164" s="104"/>
      <c r="E164" s="104"/>
      <c r="F164" s="104"/>
      <c r="G164" s="104"/>
      <c r="H164" s="109"/>
    </row>
    <row r="165" spans="1:14" s="105" customFormat="1" ht="12" thickBot="1" x14ac:dyDescent="0.25">
      <c r="A165" s="252" t="s">
        <v>12</v>
      </c>
      <c r="B165" s="111"/>
      <c r="C165" s="111"/>
      <c r="D165" s="111"/>
      <c r="E165" s="111"/>
      <c r="F165" s="111"/>
      <c r="G165" s="111"/>
      <c r="H165" s="112"/>
    </row>
    <row r="166" spans="1:14" s="27" customFormat="1" ht="12.75" customHeight="1" thickBot="1" x14ac:dyDescent="0.25">
      <c r="J166" s="105"/>
      <c r="K166" s="105"/>
      <c r="L166" s="105"/>
      <c r="M166" s="105"/>
    </row>
    <row r="167" spans="1:14" s="27" customFormat="1" ht="15.75" x14ac:dyDescent="0.25">
      <c r="A167" s="52" t="s">
        <v>174</v>
      </c>
      <c r="B167" s="54"/>
      <c r="C167" s="54"/>
      <c r="D167" s="54"/>
      <c r="E167" s="54"/>
      <c r="F167" s="54"/>
      <c r="G167" s="54"/>
      <c r="H167" s="54"/>
      <c r="I167" s="54"/>
      <c r="J167" s="54"/>
      <c r="K167" s="55"/>
      <c r="N167" s="114"/>
    </row>
    <row r="168" spans="1:14" s="27" customFormat="1" ht="6.75" customHeight="1" x14ac:dyDescent="0.2">
      <c r="A168" s="56"/>
      <c r="K168" s="57"/>
      <c r="L168" s="114"/>
      <c r="M168" s="114"/>
      <c r="N168" s="114"/>
    </row>
    <row r="169" spans="1:14" s="119" customFormat="1" x14ac:dyDescent="0.2">
      <c r="A169" s="115"/>
      <c r="B169" s="59"/>
      <c r="C169" s="59"/>
      <c r="D169" s="59"/>
      <c r="E169" s="253"/>
      <c r="F169" s="254" t="s">
        <v>31</v>
      </c>
      <c r="G169" s="254"/>
      <c r="H169" s="255" t="s">
        <v>14</v>
      </c>
      <c r="I169" s="256"/>
      <c r="J169" s="255" t="s">
        <v>34</v>
      </c>
      <c r="K169" s="257"/>
      <c r="L169" s="114"/>
      <c r="M169" s="114"/>
      <c r="N169" s="114"/>
    </row>
    <row r="170" spans="1:14" s="119" customFormat="1" x14ac:dyDescent="0.2">
      <c r="A170" s="115"/>
      <c r="B170" s="59"/>
      <c r="C170" s="59"/>
      <c r="D170" s="59"/>
      <c r="E170" s="253"/>
      <c r="F170" s="258" t="s">
        <v>32</v>
      </c>
      <c r="G170" s="258" t="s">
        <v>33</v>
      </c>
      <c r="H170" s="259" t="s">
        <v>32</v>
      </c>
      <c r="I170" s="260" t="s">
        <v>33</v>
      </c>
      <c r="J170" s="258" t="s">
        <v>32</v>
      </c>
      <c r="K170" s="261" t="s">
        <v>33</v>
      </c>
      <c r="L170" s="114"/>
      <c r="M170" s="114"/>
      <c r="N170" s="114"/>
    </row>
    <row r="171" spans="1:14" s="27" customFormat="1" x14ac:dyDescent="0.2">
      <c r="A171" s="56"/>
      <c r="B171" s="27" t="s">
        <v>27</v>
      </c>
      <c r="F171" s="262">
        <v>9542</v>
      </c>
      <c r="G171" s="262">
        <v>9925</v>
      </c>
      <c r="H171" s="263">
        <v>104315380.78</v>
      </c>
      <c r="I171" s="263">
        <v>109827476</v>
      </c>
      <c r="J171" s="264">
        <v>0.6142265849870423</v>
      </c>
      <c r="K171" s="265">
        <v>0.65834016833771514</v>
      </c>
      <c r="L171" s="114"/>
      <c r="M171" s="114"/>
      <c r="N171" s="114"/>
    </row>
    <row r="172" spans="1:14" s="27" customFormat="1" x14ac:dyDescent="0.2">
      <c r="A172" s="56"/>
      <c r="B172" s="27" t="s">
        <v>220</v>
      </c>
      <c r="F172" s="262">
        <v>92</v>
      </c>
      <c r="G172" s="262">
        <v>47</v>
      </c>
      <c r="H172" s="263">
        <v>1322856.29</v>
      </c>
      <c r="I172" s="263">
        <v>659536.1</v>
      </c>
      <c r="J172" s="266">
        <v>7.7892013177707012E-3</v>
      </c>
      <c r="K172" s="265">
        <v>3.9534652248477435E-3</v>
      </c>
      <c r="L172" s="114"/>
      <c r="M172" s="114"/>
      <c r="N172" s="114"/>
    </row>
    <row r="173" spans="1:14" s="27" customFormat="1" x14ac:dyDescent="0.2">
      <c r="A173" s="56"/>
      <c r="B173" s="27" t="s">
        <v>322</v>
      </c>
      <c r="F173" s="262">
        <v>51</v>
      </c>
      <c r="G173" s="262">
        <v>9</v>
      </c>
      <c r="H173" s="263">
        <v>700475.3</v>
      </c>
      <c r="I173" s="263">
        <v>90250.07</v>
      </c>
      <c r="J173" s="266">
        <v>4.1245169041195153E-3</v>
      </c>
      <c r="K173" s="265">
        <v>5.4098708665844771E-4</v>
      </c>
      <c r="L173" s="114"/>
      <c r="M173" s="114"/>
      <c r="N173" s="114"/>
    </row>
    <row r="174" spans="1:14" s="27" customFormat="1" x14ac:dyDescent="0.2">
      <c r="A174" s="56"/>
      <c r="B174" s="27" t="s">
        <v>132</v>
      </c>
      <c r="F174" s="262">
        <v>1516</v>
      </c>
      <c r="G174" s="262">
        <v>1071</v>
      </c>
      <c r="H174" s="263">
        <v>20477468.489999998</v>
      </c>
      <c r="I174" s="263">
        <v>14175651.960000001</v>
      </c>
      <c r="J174" s="266">
        <v>0.12057479391575936</v>
      </c>
      <c r="K174" s="265">
        <v>8.4973282074180256E-2</v>
      </c>
      <c r="L174" s="114"/>
      <c r="M174" s="114"/>
      <c r="N174" s="114"/>
    </row>
    <row r="175" spans="1:14" s="27" customFormat="1" x14ac:dyDescent="0.2">
      <c r="A175" s="56"/>
      <c r="B175" s="27" t="s">
        <v>131</v>
      </c>
      <c r="F175" s="262">
        <v>3185</v>
      </c>
      <c r="G175" s="262">
        <v>2326</v>
      </c>
      <c r="H175" s="263">
        <v>41578751.890000001</v>
      </c>
      <c r="I175" s="263">
        <v>30101264.559999999</v>
      </c>
      <c r="J175" s="266">
        <v>0.24482271540837519</v>
      </c>
      <c r="K175" s="265">
        <v>0.18043637438784899</v>
      </c>
      <c r="L175" s="114"/>
      <c r="M175" s="114"/>
      <c r="N175" s="114"/>
    </row>
    <row r="176" spans="1:14" s="27" customFormat="1" x14ac:dyDescent="0.2">
      <c r="A176" s="56"/>
      <c r="B176" s="27" t="s">
        <v>219</v>
      </c>
      <c r="F176" s="262">
        <v>96</v>
      </c>
      <c r="G176" s="262">
        <v>879</v>
      </c>
      <c r="H176" s="263">
        <v>1437150.93</v>
      </c>
      <c r="I176" s="263">
        <v>11970635.109999999</v>
      </c>
      <c r="J176" s="266">
        <v>8.4621874669329258E-3</v>
      </c>
      <c r="K176" s="265">
        <v>7.175572288874929E-2</v>
      </c>
      <c r="L176" s="114"/>
      <c r="M176" s="114"/>
      <c r="N176" s="114"/>
    </row>
    <row r="177" spans="1:14" s="27" customFormat="1" x14ac:dyDescent="0.2">
      <c r="A177" s="56"/>
      <c r="B177" s="27" t="s">
        <v>29</v>
      </c>
      <c r="F177" s="262">
        <v>0</v>
      </c>
      <c r="G177" s="262">
        <v>0</v>
      </c>
      <c r="H177" s="263">
        <v>0</v>
      </c>
      <c r="I177" s="263">
        <v>0</v>
      </c>
      <c r="J177" s="266">
        <v>0</v>
      </c>
      <c r="K177" s="265">
        <v>0</v>
      </c>
      <c r="L177" s="114"/>
      <c r="M177" s="114"/>
      <c r="N177" s="114"/>
    </row>
    <row r="178" spans="1:14" s="27" customFormat="1" x14ac:dyDescent="0.2">
      <c r="A178" s="56"/>
      <c r="B178" s="27" t="s">
        <v>30</v>
      </c>
      <c r="F178" s="267">
        <v>0</v>
      </c>
      <c r="G178" s="267">
        <v>0</v>
      </c>
      <c r="H178" s="268">
        <v>0</v>
      </c>
      <c r="I178" s="268">
        <v>0</v>
      </c>
      <c r="J178" s="269">
        <v>0</v>
      </c>
      <c r="K178" s="270">
        <v>0</v>
      </c>
      <c r="L178" s="114"/>
      <c r="M178" s="114"/>
      <c r="N178" s="114"/>
    </row>
    <row r="179" spans="1:14" s="27" customFormat="1" x14ac:dyDescent="0.2">
      <c r="A179" s="85"/>
      <c r="B179" s="94" t="s">
        <v>35</v>
      </c>
      <c r="C179" s="86"/>
      <c r="D179" s="86"/>
      <c r="E179" s="153"/>
      <c r="F179" s="271">
        <v>14482</v>
      </c>
      <c r="G179" s="271">
        <v>14257</v>
      </c>
      <c r="H179" s="98">
        <v>169832083.68000001</v>
      </c>
      <c r="I179" s="98">
        <v>166824813.80000001</v>
      </c>
      <c r="J179" s="272">
        <v>1</v>
      </c>
      <c r="K179" s="273">
        <v>0.99999999999999978</v>
      </c>
      <c r="L179" s="114"/>
      <c r="M179" s="114"/>
      <c r="N179" s="114"/>
    </row>
    <row r="180" spans="1:14" s="105" customFormat="1" x14ac:dyDescent="0.2">
      <c r="A180" s="103" t="s">
        <v>11</v>
      </c>
      <c r="B180" s="104"/>
      <c r="C180" s="108" t="s">
        <v>221</v>
      </c>
      <c r="D180" s="104"/>
      <c r="E180" s="104"/>
      <c r="F180" s="104"/>
      <c r="G180" s="104"/>
      <c r="H180" s="104"/>
      <c r="I180" s="104"/>
      <c r="J180" s="274"/>
      <c r="K180" s="275"/>
      <c r="L180" s="114"/>
      <c r="M180" s="114"/>
      <c r="N180" s="114"/>
    </row>
    <row r="181" spans="1:14" s="105" customFormat="1" ht="13.5" thickBot="1" x14ac:dyDescent="0.25">
      <c r="A181" s="110" t="s">
        <v>12</v>
      </c>
      <c r="B181" s="111"/>
      <c r="C181" s="111"/>
      <c r="D181" s="111"/>
      <c r="E181" s="111"/>
      <c r="F181" s="111"/>
      <c r="G181" s="111"/>
      <c r="H181" s="111"/>
      <c r="I181" s="111"/>
      <c r="J181" s="276"/>
      <c r="K181" s="277"/>
      <c r="L181" s="114"/>
      <c r="M181" s="114"/>
      <c r="N181" s="114"/>
    </row>
    <row r="182" spans="1:14" s="105" customFormat="1" ht="13.5" thickBot="1" x14ac:dyDescent="0.25">
      <c r="A182" s="111"/>
      <c r="B182" s="111"/>
      <c r="J182" s="278"/>
      <c r="K182" s="278"/>
      <c r="L182" s="114"/>
      <c r="M182" s="114"/>
      <c r="N182" s="114"/>
    </row>
    <row r="183" spans="1:14" s="105" customFormat="1" ht="15.75" x14ac:dyDescent="0.25">
      <c r="A183" s="52" t="s">
        <v>287</v>
      </c>
      <c r="B183" s="54"/>
      <c r="C183" s="54"/>
      <c r="D183" s="54"/>
      <c r="E183" s="54"/>
      <c r="F183" s="54"/>
      <c r="G183" s="54"/>
      <c r="H183" s="54"/>
      <c r="I183" s="54"/>
      <c r="J183" s="54"/>
      <c r="K183" s="55"/>
      <c r="L183" s="114"/>
      <c r="M183" s="114"/>
      <c r="N183" s="114"/>
    </row>
    <row r="184" spans="1:14" s="105" customFormat="1" ht="6.75" customHeight="1" x14ac:dyDescent="0.2">
      <c r="A184" s="56"/>
      <c r="B184" s="27"/>
      <c r="C184" s="27"/>
      <c r="D184" s="27"/>
      <c r="E184" s="27"/>
      <c r="F184" s="27"/>
      <c r="G184" s="27"/>
      <c r="H184" s="27"/>
      <c r="I184" s="27"/>
      <c r="J184" s="27"/>
      <c r="K184" s="57"/>
      <c r="L184" s="114"/>
      <c r="M184" s="114"/>
      <c r="N184" s="114"/>
    </row>
    <row r="185" spans="1:14" s="105" customFormat="1" x14ac:dyDescent="0.2">
      <c r="A185" s="115"/>
      <c r="B185" s="59"/>
      <c r="C185" s="59"/>
      <c r="D185" s="59"/>
      <c r="E185" s="253"/>
      <c r="F185" s="254" t="s">
        <v>31</v>
      </c>
      <c r="G185" s="254"/>
      <c r="H185" s="255" t="s">
        <v>14</v>
      </c>
      <c r="I185" s="256"/>
      <c r="J185" s="255" t="s">
        <v>34</v>
      </c>
      <c r="K185" s="257"/>
      <c r="L185" s="114"/>
      <c r="M185" s="114"/>
      <c r="N185" s="114"/>
    </row>
    <row r="186" spans="1:14" s="105" customFormat="1" x14ac:dyDescent="0.2">
      <c r="A186" s="115"/>
      <c r="B186" s="59"/>
      <c r="C186" s="59"/>
      <c r="D186" s="59"/>
      <c r="E186" s="253"/>
      <c r="F186" s="258" t="s">
        <v>32</v>
      </c>
      <c r="G186" s="258" t="s">
        <v>33</v>
      </c>
      <c r="H186" s="259" t="s">
        <v>32</v>
      </c>
      <c r="I186" s="260" t="s">
        <v>33</v>
      </c>
      <c r="J186" s="258" t="s">
        <v>32</v>
      </c>
      <c r="K186" s="261" t="s">
        <v>33</v>
      </c>
      <c r="L186" s="114"/>
      <c r="M186" s="114"/>
      <c r="N186" s="114"/>
    </row>
    <row r="187" spans="1:14" s="105" customFormat="1" x14ac:dyDescent="0.2">
      <c r="A187" s="56"/>
      <c r="B187" s="27" t="s">
        <v>285</v>
      </c>
      <c r="C187" s="27"/>
      <c r="D187" s="27"/>
      <c r="E187" s="27"/>
      <c r="F187" s="262">
        <v>3085</v>
      </c>
      <c r="G187" s="262">
        <v>3043</v>
      </c>
      <c r="H187" s="263">
        <v>33822786.909999996</v>
      </c>
      <c r="I187" s="263">
        <v>32732161.800000001</v>
      </c>
      <c r="J187" s="279">
        <v>0.19915428331980761</v>
      </c>
      <c r="K187" s="279">
        <v>0.19620679354835877</v>
      </c>
      <c r="L187" s="114"/>
      <c r="M187" s="114"/>
      <c r="N187" s="114"/>
    </row>
    <row r="188" spans="1:14" s="105" customFormat="1" x14ac:dyDescent="0.2">
      <c r="A188" s="56"/>
      <c r="B188" s="27" t="s">
        <v>132</v>
      </c>
      <c r="C188" s="27"/>
      <c r="D188" s="27"/>
      <c r="E188" s="27"/>
      <c r="F188" s="262">
        <v>3316</v>
      </c>
      <c r="G188" s="262">
        <v>3276</v>
      </c>
      <c r="H188" s="263">
        <v>38484295.530000001</v>
      </c>
      <c r="I188" s="263">
        <v>37603861.619999997</v>
      </c>
      <c r="J188" s="279">
        <v>0.22660203358578965</v>
      </c>
      <c r="K188" s="279">
        <v>0.22540928272865837</v>
      </c>
      <c r="L188" s="114"/>
      <c r="M188" s="114"/>
      <c r="N188" s="114"/>
    </row>
    <row r="189" spans="1:14" s="27" customFormat="1" ht="12.75" customHeight="1" x14ac:dyDescent="0.2">
      <c r="A189" s="56"/>
      <c r="B189" s="27" t="s">
        <v>286</v>
      </c>
      <c r="F189" s="262">
        <v>6494</v>
      </c>
      <c r="G189" s="262">
        <v>6397</v>
      </c>
      <c r="H189" s="263">
        <v>77693485.590000004</v>
      </c>
      <c r="I189" s="263">
        <v>77393824.930000007</v>
      </c>
      <c r="J189" s="279">
        <v>0.45747236862730339</v>
      </c>
      <c r="K189" s="279">
        <v>0.46392274127027971</v>
      </c>
      <c r="L189" s="114"/>
      <c r="M189" s="114"/>
    </row>
    <row r="190" spans="1:14" s="27" customFormat="1" ht="12.75" customHeight="1" x14ac:dyDescent="0.2">
      <c r="A190" s="56"/>
      <c r="B190" s="28" t="s">
        <v>345</v>
      </c>
      <c r="F190" s="262">
        <v>1443</v>
      </c>
      <c r="G190" s="262">
        <v>1404</v>
      </c>
      <c r="H190" s="263">
        <v>18027747.129999999</v>
      </c>
      <c r="I190" s="263">
        <v>17342346.670000002</v>
      </c>
      <c r="J190" s="279">
        <v>0.10615042069417303</v>
      </c>
      <c r="K190" s="279">
        <v>0.10395543849244804</v>
      </c>
      <c r="L190" s="114"/>
      <c r="M190" s="114"/>
    </row>
    <row r="191" spans="1:14" s="27" customFormat="1" ht="12.75" customHeight="1" x14ac:dyDescent="0.2">
      <c r="A191" s="56"/>
      <c r="B191" s="28" t="s">
        <v>344</v>
      </c>
      <c r="F191" s="267">
        <v>144</v>
      </c>
      <c r="G191" s="267">
        <v>137</v>
      </c>
      <c r="H191" s="268">
        <v>1803768.52</v>
      </c>
      <c r="I191" s="268">
        <v>1752618.78</v>
      </c>
      <c r="J191" s="280">
        <v>1.062089377292624E-2</v>
      </c>
      <c r="K191" s="280">
        <v>1.0505743960254908E-2</v>
      </c>
      <c r="L191" s="114"/>
      <c r="M191" s="114"/>
    </row>
    <row r="192" spans="1:14" s="27" customFormat="1" x14ac:dyDescent="0.2">
      <c r="A192" s="85"/>
      <c r="B192" s="94" t="s">
        <v>35</v>
      </c>
      <c r="C192" s="86"/>
      <c r="D192" s="86"/>
      <c r="E192" s="153"/>
      <c r="F192" s="271">
        <v>14482</v>
      </c>
      <c r="G192" s="271">
        <v>14257</v>
      </c>
      <c r="H192" s="98">
        <v>169832083.68000001</v>
      </c>
      <c r="I192" s="98">
        <v>166824813.80000004</v>
      </c>
      <c r="J192" s="272">
        <v>0.99999999999999978</v>
      </c>
      <c r="K192" s="273">
        <v>0.99999999999999989</v>
      </c>
      <c r="L192" s="114"/>
      <c r="M192" s="114"/>
      <c r="N192" s="114"/>
    </row>
    <row r="193" spans="1:14" s="27" customFormat="1" x14ac:dyDescent="0.2">
      <c r="A193" s="103" t="s">
        <v>11</v>
      </c>
      <c r="B193" s="104"/>
      <c r="C193" s="108"/>
      <c r="D193" s="104"/>
      <c r="E193" s="104"/>
      <c r="F193" s="104"/>
      <c r="G193" s="104"/>
      <c r="H193" s="104"/>
      <c r="I193" s="104"/>
      <c r="J193" s="274"/>
      <c r="K193" s="275"/>
      <c r="L193" s="114"/>
      <c r="M193" s="114"/>
      <c r="N193" s="114"/>
    </row>
    <row r="194" spans="1:14" s="27" customFormat="1" ht="13.5" thickBot="1" x14ac:dyDescent="0.25">
      <c r="A194" s="110" t="s">
        <v>12</v>
      </c>
      <c r="B194" s="111"/>
      <c r="C194" s="111"/>
      <c r="D194" s="111"/>
      <c r="E194" s="111"/>
      <c r="F194" s="111"/>
      <c r="G194" s="111"/>
      <c r="H194" s="111"/>
      <c r="I194" s="111"/>
      <c r="J194" s="276"/>
      <c r="K194" s="277"/>
      <c r="L194" s="114"/>
      <c r="M194" s="114"/>
      <c r="N194" s="114"/>
    </row>
    <row r="195" spans="1:14" s="27" customFormat="1" ht="13.5" thickBot="1" x14ac:dyDescent="0.25">
      <c r="A195" s="281"/>
      <c r="B195" s="281"/>
      <c r="L195" s="114"/>
      <c r="M195" s="114"/>
      <c r="N195" s="114"/>
    </row>
    <row r="196" spans="1:14" s="27" customFormat="1" ht="15.75" x14ac:dyDescent="0.25">
      <c r="A196" s="52" t="s">
        <v>72</v>
      </c>
      <c r="B196" s="54"/>
      <c r="C196" s="54"/>
      <c r="D196" s="54"/>
      <c r="E196" s="54"/>
      <c r="F196" s="54"/>
      <c r="G196" s="54"/>
      <c r="H196" s="54"/>
      <c r="I196" s="54"/>
      <c r="J196" s="54"/>
      <c r="K196" s="55"/>
      <c r="L196" s="114"/>
      <c r="M196" s="114"/>
      <c r="N196" s="114"/>
    </row>
    <row r="197" spans="1:14" s="27" customFormat="1" ht="6.75" customHeight="1" x14ac:dyDescent="0.2">
      <c r="A197" s="56"/>
      <c r="K197" s="57"/>
      <c r="L197" s="114"/>
      <c r="M197" s="114"/>
      <c r="N197" s="114"/>
    </row>
    <row r="198" spans="1:14" s="105" customFormat="1" x14ac:dyDescent="0.2">
      <c r="A198" s="115"/>
      <c r="B198" s="59"/>
      <c r="C198" s="59"/>
      <c r="D198" s="59"/>
      <c r="E198" s="253"/>
      <c r="F198" s="255" t="s">
        <v>31</v>
      </c>
      <c r="G198" s="256"/>
      <c r="H198" s="255" t="s">
        <v>14</v>
      </c>
      <c r="I198" s="256"/>
      <c r="J198" s="255" t="s">
        <v>34</v>
      </c>
      <c r="K198" s="257"/>
      <c r="L198" s="114"/>
      <c r="M198" s="114"/>
      <c r="N198" s="114"/>
    </row>
    <row r="199" spans="1:14" s="105" customFormat="1" x14ac:dyDescent="0.2">
      <c r="A199" s="115"/>
      <c r="B199" s="59"/>
      <c r="C199" s="59"/>
      <c r="D199" s="59"/>
      <c r="E199" s="253"/>
      <c r="F199" s="258" t="s">
        <v>32</v>
      </c>
      <c r="G199" s="258" t="s">
        <v>33</v>
      </c>
      <c r="H199" s="259" t="s">
        <v>32</v>
      </c>
      <c r="I199" s="260" t="s">
        <v>33</v>
      </c>
      <c r="J199" s="258" t="s">
        <v>32</v>
      </c>
      <c r="K199" s="261" t="s">
        <v>33</v>
      </c>
      <c r="L199" s="114"/>
      <c r="M199" s="114"/>
      <c r="N199" s="114"/>
    </row>
    <row r="200" spans="1:14" s="27" customFormat="1" x14ac:dyDescent="0.2">
      <c r="A200" s="56"/>
      <c r="B200" s="27" t="s">
        <v>28</v>
      </c>
      <c r="F200" s="262">
        <v>10220</v>
      </c>
      <c r="G200" s="262">
        <v>10317</v>
      </c>
      <c r="H200" s="263">
        <v>114981400.47</v>
      </c>
      <c r="I200" s="263">
        <v>115448788.54000001</v>
      </c>
      <c r="J200" s="264">
        <v>0.91623519309876555</v>
      </c>
      <c r="K200" s="265">
        <v>0.93033802748193273</v>
      </c>
      <c r="L200" s="114"/>
      <c r="M200" s="114"/>
      <c r="N200" s="114"/>
    </row>
    <row r="201" spans="1:14" s="27" customFormat="1" x14ac:dyDescent="0.2">
      <c r="A201" s="56"/>
      <c r="B201" s="27" t="s">
        <v>171</v>
      </c>
      <c r="F201" s="262">
        <v>761</v>
      </c>
      <c r="G201" s="262">
        <v>565</v>
      </c>
      <c r="H201" s="263">
        <v>8989391.7899999991</v>
      </c>
      <c r="I201" s="263">
        <v>7231197.7199999997</v>
      </c>
      <c r="J201" s="266">
        <v>7.1632430018106097E-2</v>
      </c>
      <c r="K201" s="265">
        <v>5.8272228823135375E-2</v>
      </c>
      <c r="L201" s="114"/>
      <c r="M201" s="114"/>
      <c r="N201" s="114"/>
    </row>
    <row r="202" spans="1:14" s="27" customFormat="1" x14ac:dyDescent="0.2">
      <c r="A202" s="56"/>
      <c r="B202" s="27" t="s">
        <v>79</v>
      </c>
      <c r="F202" s="262">
        <v>68</v>
      </c>
      <c r="G202" s="262">
        <v>59</v>
      </c>
      <c r="H202" s="263">
        <v>801120.69</v>
      </c>
      <c r="I202" s="263">
        <v>718161.75</v>
      </c>
      <c r="J202" s="266">
        <v>6.3837713499504591E-3</v>
      </c>
      <c r="K202" s="265">
        <v>5.7872689212020798E-3</v>
      </c>
      <c r="L202" s="114"/>
      <c r="M202" s="114"/>
      <c r="N202" s="114"/>
    </row>
    <row r="203" spans="1:14" s="27" customFormat="1" ht="12.75" customHeight="1" x14ac:dyDescent="0.2">
      <c r="A203" s="56"/>
      <c r="B203" s="27" t="s">
        <v>80</v>
      </c>
      <c r="F203" s="262">
        <v>19</v>
      </c>
      <c r="G203" s="262">
        <v>27</v>
      </c>
      <c r="H203" s="263">
        <v>151643.92000000001</v>
      </c>
      <c r="I203" s="263">
        <v>327564.34999999998</v>
      </c>
      <c r="J203" s="266">
        <v>1.208382362325681E-3</v>
      </c>
      <c r="K203" s="265">
        <v>2.6396601913827359E-3</v>
      </c>
      <c r="L203" s="114"/>
      <c r="M203" s="114"/>
      <c r="N203" s="114"/>
    </row>
    <row r="204" spans="1:14" s="27" customFormat="1" x14ac:dyDescent="0.2">
      <c r="A204" s="56"/>
      <c r="B204" s="27" t="s">
        <v>81</v>
      </c>
      <c r="F204" s="262">
        <v>14</v>
      </c>
      <c r="G204" s="262">
        <v>20</v>
      </c>
      <c r="H204" s="263">
        <v>149120.63</v>
      </c>
      <c r="I204" s="263">
        <v>268043.39</v>
      </c>
      <c r="J204" s="266">
        <v>1.1882753964082028E-3</v>
      </c>
      <c r="K204" s="265">
        <v>2.1600136466202059E-3</v>
      </c>
      <c r="L204" s="114"/>
      <c r="M204" s="114"/>
      <c r="N204" s="114"/>
    </row>
    <row r="205" spans="1:14" s="27" customFormat="1" x14ac:dyDescent="0.2">
      <c r="A205" s="56"/>
      <c r="B205" s="27" t="s">
        <v>83</v>
      </c>
      <c r="F205" s="262">
        <v>19</v>
      </c>
      <c r="G205" s="262">
        <v>9</v>
      </c>
      <c r="H205" s="263">
        <v>293173.86</v>
      </c>
      <c r="I205" s="263">
        <v>64536.92</v>
      </c>
      <c r="J205" s="266">
        <v>2.336170955742495E-3</v>
      </c>
      <c r="K205" s="265">
        <v>5.200673962183379E-4</v>
      </c>
      <c r="L205" s="114"/>
      <c r="M205" s="114"/>
      <c r="N205" s="114"/>
    </row>
    <row r="206" spans="1:14" s="27" customFormat="1" x14ac:dyDescent="0.2">
      <c r="A206" s="56"/>
      <c r="B206" s="27" t="s">
        <v>82</v>
      </c>
      <c r="F206" s="262">
        <v>7</v>
      </c>
      <c r="G206" s="262">
        <v>8</v>
      </c>
      <c r="H206" s="263">
        <v>115324.67</v>
      </c>
      <c r="I206" s="263">
        <v>35085.360000000001</v>
      </c>
      <c r="J206" s="266">
        <v>9.1897055397294908E-4</v>
      </c>
      <c r="K206" s="265">
        <v>2.8273353950859483E-4</v>
      </c>
      <c r="L206" s="114"/>
      <c r="M206" s="114"/>
      <c r="N206" s="114"/>
    </row>
    <row r="207" spans="1:14" s="27" customFormat="1" x14ac:dyDescent="0.2">
      <c r="A207" s="56"/>
      <c r="B207" s="27" t="s">
        <v>84</v>
      </c>
      <c r="F207" s="262">
        <v>1</v>
      </c>
      <c r="G207" s="262">
        <v>0</v>
      </c>
      <c r="H207" s="263">
        <v>12148.54</v>
      </c>
      <c r="I207" s="263">
        <v>0</v>
      </c>
      <c r="J207" s="266">
        <v>9.6806264728635532E-5</v>
      </c>
      <c r="K207" s="265">
        <v>0</v>
      </c>
      <c r="L207" s="114"/>
      <c r="M207" s="114"/>
      <c r="N207" s="114"/>
    </row>
    <row r="208" spans="1:14" s="27" customFormat="1" x14ac:dyDescent="0.2">
      <c r="A208" s="56"/>
      <c r="B208" s="27" t="s">
        <v>85</v>
      </c>
      <c r="F208" s="262">
        <v>0</v>
      </c>
      <c r="G208" s="262">
        <v>0</v>
      </c>
      <c r="H208" s="263">
        <v>0</v>
      </c>
      <c r="I208" s="263">
        <v>0</v>
      </c>
      <c r="J208" s="266">
        <v>0</v>
      </c>
      <c r="K208" s="265">
        <v>0</v>
      </c>
      <c r="L208" s="114"/>
      <c r="M208" s="114"/>
      <c r="N208" s="114"/>
    </row>
    <row r="209" spans="1:14" s="27" customFormat="1" x14ac:dyDescent="0.2">
      <c r="A209" s="56"/>
      <c r="B209" s="27" t="s">
        <v>172</v>
      </c>
      <c r="F209" s="262">
        <v>0</v>
      </c>
      <c r="G209" s="262">
        <v>0</v>
      </c>
      <c r="H209" s="263">
        <v>0</v>
      </c>
      <c r="I209" s="263">
        <v>0</v>
      </c>
      <c r="J209" s="266">
        <v>0</v>
      </c>
      <c r="K209" s="265">
        <v>0</v>
      </c>
      <c r="L209" s="114"/>
      <c r="M209" s="114"/>
      <c r="N209" s="114"/>
    </row>
    <row r="210" spans="1:14" s="27" customFormat="1" x14ac:dyDescent="0.2">
      <c r="A210" s="56"/>
      <c r="B210" s="27" t="s">
        <v>173</v>
      </c>
      <c r="F210" s="267">
        <v>0</v>
      </c>
      <c r="G210" s="267">
        <v>0</v>
      </c>
      <c r="H210" s="268">
        <v>0</v>
      </c>
      <c r="I210" s="268">
        <v>0</v>
      </c>
      <c r="J210" s="269">
        <v>0</v>
      </c>
      <c r="K210" s="270">
        <v>0</v>
      </c>
      <c r="L210" s="114"/>
      <c r="M210" s="114"/>
      <c r="N210" s="114"/>
    </row>
    <row r="211" spans="1:14" s="27" customFormat="1" x14ac:dyDescent="0.2">
      <c r="A211" s="85"/>
      <c r="B211" s="94" t="s">
        <v>169</v>
      </c>
      <c r="C211" s="86"/>
      <c r="D211" s="86"/>
      <c r="E211" s="153"/>
      <c r="F211" s="271">
        <v>11109</v>
      </c>
      <c r="G211" s="271">
        <v>11005</v>
      </c>
      <c r="H211" s="98">
        <v>125493324.56999999</v>
      </c>
      <c r="I211" s="98">
        <v>124093378.03</v>
      </c>
      <c r="J211" s="272">
        <v>1.0000000000000002</v>
      </c>
      <c r="K211" s="273">
        <v>1</v>
      </c>
      <c r="L211" s="114"/>
      <c r="M211" s="114"/>
      <c r="N211" s="114"/>
    </row>
    <row r="212" spans="1:14" s="105" customFormat="1" x14ac:dyDescent="0.2">
      <c r="A212" s="223" t="s">
        <v>11</v>
      </c>
      <c r="C212" s="282" t="s">
        <v>267</v>
      </c>
      <c r="F212" s="283"/>
      <c r="G212" s="283"/>
      <c r="H212" s="283"/>
      <c r="I212" s="283"/>
      <c r="J212" s="278"/>
      <c r="K212" s="284"/>
      <c r="L212" s="114"/>
      <c r="M212" s="114"/>
      <c r="N212" s="114"/>
    </row>
    <row r="213" spans="1:14" s="105" customFormat="1" ht="13.5" thickBot="1" x14ac:dyDescent="0.25">
      <c r="A213" s="110" t="s">
        <v>12</v>
      </c>
      <c r="B213" s="111"/>
      <c r="C213" s="111"/>
      <c r="D213" s="111"/>
      <c r="E213" s="111"/>
      <c r="F213" s="111"/>
      <c r="G213" s="111"/>
      <c r="H213" s="111"/>
      <c r="I213" s="111"/>
      <c r="J213" s="276"/>
      <c r="K213" s="277"/>
      <c r="L213" s="114"/>
      <c r="M213" s="114"/>
      <c r="N213" s="114"/>
    </row>
    <row r="214" spans="1:14" s="27" customFormat="1" ht="13.5" thickBot="1" x14ac:dyDescent="0.25">
      <c r="L214" s="114"/>
      <c r="M214" s="114"/>
    </row>
    <row r="215" spans="1:14" s="27" customFormat="1" ht="15.75" x14ac:dyDescent="0.25">
      <c r="A215" s="52" t="s">
        <v>37</v>
      </c>
      <c r="B215" s="54"/>
      <c r="C215" s="54"/>
      <c r="D215" s="54"/>
      <c r="E215" s="54"/>
      <c r="F215" s="54"/>
      <c r="G215" s="54"/>
      <c r="H215" s="54"/>
      <c r="I215" s="54"/>
      <c r="J215" s="54"/>
      <c r="K215" s="55"/>
    </row>
    <row r="216" spans="1:14" s="27" customFormat="1" ht="7.5" customHeight="1" x14ac:dyDescent="0.2">
      <c r="A216" s="56"/>
      <c r="K216" s="57"/>
    </row>
    <row r="217" spans="1:14" s="27" customFormat="1" x14ac:dyDescent="0.2">
      <c r="A217" s="58"/>
      <c r="B217" s="285"/>
      <c r="C217" s="285"/>
      <c r="D217" s="285"/>
      <c r="E217" s="285"/>
      <c r="F217" s="255" t="s">
        <v>31</v>
      </c>
      <c r="G217" s="256"/>
      <c r="H217" s="255" t="s">
        <v>14</v>
      </c>
      <c r="I217" s="256"/>
      <c r="J217" s="255" t="s">
        <v>34</v>
      </c>
      <c r="K217" s="257"/>
    </row>
    <row r="218" spans="1:14" s="27" customFormat="1" x14ac:dyDescent="0.2">
      <c r="A218" s="58"/>
      <c r="B218" s="285"/>
      <c r="C218" s="285"/>
      <c r="D218" s="285"/>
      <c r="E218" s="285"/>
      <c r="F218" s="258" t="s">
        <v>32</v>
      </c>
      <c r="G218" s="258" t="s">
        <v>33</v>
      </c>
      <c r="H218" s="258" t="s">
        <v>32</v>
      </c>
      <c r="I218" s="286" t="s">
        <v>33</v>
      </c>
      <c r="J218" s="258" t="s">
        <v>32</v>
      </c>
      <c r="K218" s="261" t="s">
        <v>33</v>
      </c>
    </row>
    <row r="219" spans="1:14" s="27" customFormat="1" x14ac:dyDescent="0.2">
      <c r="A219" s="56"/>
      <c r="B219" s="27" t="s">
        <v>87</v>
      </c>
      <c r="F219" s="262">
        <v>262</v>
      </c>
      <c r="G219" s="262">
        <v>262</v>
      </c>
      <c r="H219" s="263">
        <v>1507351.81</v>
      </c>
      <c r="I219" s="263">
        <v>1493068.1</v>
      </c>
      <c r="J219" s="264">
        <v>8.8755421080517014E-3</v>
      </c>
      <c r="K219" s="287">
        <v>8.9499161784768015E-3</v>
      </c>
    </row>
    <row r="220" spans="1:14" s="27" customFormat="1" x14ac:dyDescent="0.2">
      <c r="A220" s="56"/>
      <c r="B220" s="27" t="s">
        <v>86</v>
      </c>
      <c r="F220" s="262">
        <v>13671</v>
      </c>
      <c r="G220" s="262">
        <v>13454</v>
      </c>
      <c r="H220" s="263">
        <v>161813150.97</v>
      </c>
      <c r="I220" s="263">
        <v>158900976.84</v>
      </c>
      <c r="J220" s="266">
        <v>0.9527831694916411</v>
      </c>
      <c r="K220" s="279">
        <v>0.95250204822947027</v>
      </c>
    </row>
    <row r="221" spans="1:14" s="27" customFormat="1" x14ac:dyDescent="0.2">
      <c r="A221" s="56"/>
      <c r="B221" s="27" t="s">
        <v>88</v>
      </c>
      <c r="F221" s="262">
        <v>143</v>
      </c>
      <c r="G221" s="262">
        <v>143</v>
      </c>
      <c r="H221" s="263">
        <v>1806314.89</v>
      </c>
      <c r="I221" s="263">
        <v>1789005.16</v>
      </c>
      <c r="J221" s="266">
        <v>1.0635887229667887E-2</v>
      </c>
      <c r="K221" s="279">
        <v>1.0723855278176847E-2</v>
      </c>
    </row>
    <row r="222" spans="1:14" s="27" customFormat="1" x14ac:dyDescent="0.2">
      <c r="A222" s="56"/>
      <c r="B222" s="27" t="s">
        <v>347</v>
      </c>
      <c r="F222" s="262">
        <v>56</v>
      </c>
      <c r="G222" s="262">
        <v>54</v>
      </c>
      <c r="H222" s="263">
        <v>614174.18999999994</v>
      </c>
      <c r="I222" s="263">
        <v>586621.74</v>
      </c>
      <c r="J222" s="266">
        <v>3.6163613888011625E-3</v>
      </c>
      <c r="K222" s="279">
        <v>3.5163937944104567E-3</v>
      </c>
    </row>
    <row r="223" spans="1:14" s="27" customFormat="1" x14ac:dyDescent="0.2">
      <c r="A223" s="56"/>
      <c r="B223" s="27" t="s">
        <v>53</v>
      </c>
      <c r="F223" s="262">
        <v>327</v>
      </c>
      <c r="G223" s="262">
        <v>321</v>
      </c>
      <c r="H223" s="263">
        <v>3890541.4</v>
      </c>
      <c r="I223" s="263">
        <v>3861157.96</v>
      </c>
      <c r="J223" s="266">
        <v>2.2908165028055674E-2</v>
      </c>
      <c r="K223" s="279">
        <v>2.3144985880991283E-2</v>
      </c>
    </row>
    <row r="224" spans="1:14" s="27" customFormat="1" x14ac:dyDescent="0.2">
      <c r="A224" s="56"/>
      <c r="B224" s="27" t="s">
        <v>348</v>
      </c>
      <c r="F224" s="262">
        <v>23</v>
      </c>
      <c r="G224" s="262">
        <v>23</v>
      </c>
      <c r="H224" s="263">
        <v>200550.42</v>
      </c>
      <c r="I224" s="263">
        <v>193984</v>
      </c>
      <c r="J224" s="266">
        <v>1.1808747537825654E-3</v>
      </c>
      <c r="K224" s="279">
        <v>1.1628006384743225E-3</v>
      </c>
    </row>
    <row r="225" spans="1:11" s="27" customFormat="1" x14ac:dyDescent="0.2">
      <c r="A225" s="56"/>
      <c r="B225" s="27" t="s">
        <v>89</v>
      </c>
      <c r="F225" s="267">
        <v>0</v>
      </c>
      <c r="G225" s="267">
        <v>0</v>
      </c>
      <c r="H225" s="268">
        <v>0</v>
      </c>
      <c r="I225" s="268">
        <v>0</v>
      </c>
      <c r="J225" s="269">
        <v>0</v>
      </c>
      <c r="K225" s="280">
        <v>0</v>
      </c>
    </row>
    <row r="226" spans="1:11" s="27" customFormat="1" x14ac:dyDescent="0.2">
      <c r="A226" s="85"/>
      <c r="B226" s="94" t="s">
        <v>48</v>
      </c>
      <c r="C226" s="86"/>
      <c r="D226" s="86"/>
      <c r="E226" s="86"/>
      <c r="F226" s="271">
        <v>14482</v>
      </c>
      <c r="G226" s="271">
        <v>14257</v>
      </c>
      <c r="H226" s="98">
        <v>169832083.67999998</v>
      </c>
      <c r="I226" s="98">
        <v>166824813.80000001</v>
      </c>
      <c r="J226" s="272">
        <v>1.0000000000000002</v>
      </c>
      <c r="K226" s="273">
        <v>1</v>
      </c>
    </row>
    <row r="227" spans="1:11" s="27" customFormat="1" x14ac:dyDescent="0.2">
      <c r="A227" s="103" t="s">
        <v>11</v>
      </c>
      <c r="B227" s="104"/>
      <c r="C227" s="108" t="s">
        <v>363</v>
      </c>
      <c r="D227" s="104"/>
      <c r="E227" s="104"/>
      <c r="F227" s="104"/>
      <c r="G227" s="104"/>
      <c r="H227" s="104"/>
      <c r="I227" s="104"/>
      <c r="J227" s="104"/>
      <c r="K227" s="109"/>
    </row>
    <row r="228" spans="1:11" s="27" customFormat="1" ht="13.5" thickBot="1" x14ac:dyDescent="0.25">
      <c r="A228" s="110" t="s">
        <v>12</v>
      </c>
      <c r="B228" s="111"/>
      <c r="C228" s="111"/>
      <c r="D228" s="111"/>
      <c r="E228" s="111"/>
      <c r="F228" s="111"/>
      <c r="G228" s="111"/>
      <c r="H228" s="111"/>
      <c r="I228" s="111"/>
      <c r="J228" s="111"/>
      <c r="K228" s="112"/>
    </row>
    <row r="229" spans="1:11" s="27" customFormat="1" ht="13.5" thickBot="1" x14ac:dyDescent="0.25"/>
    <row r="230" spans="1:11" s="27" customFormat="1" ht="15.75" x14ac:dyDescent="0.25">
      <c r="A230" s="52" t="s">
        <v>217</v>
      </c>
      <c r="B230" s="54"/>
      <c r="C230" s="54"/>
      <c r="D230" s="54"/>
      <c r="E230" s="54"/>
      <c r="F230" s="54"/>
      <c r="G230" s="54"/>
      <c r="H230" s="54"/>
      <c r="I230" s="54"/>
      <c r="J230" s="54"/>
      <c r="K230" s="55"/>
    </row>
    <row r="231" spans="1:11" s="27" customFormat="1" ht="7.5" customHeight="1" x14ac:dyDescent="0.2">
      <c r="A231" s="56"/>
      <c r="K231" s="57"/>
    </row>
    <row r="232" spans="1:11" s="27" customFormat="1" x14ac:dyDescent="0.2">
      <c r="A232" s="120"/>
      <c r="B232" s="121"/>
      <c r="C232" s="121"/>
      <c r="D232" s="121"/>
      <c r="E232" s="189"/>
      <c r="F232" s="255" t="s">
        <v>31</v>
      </c>
      <c r="G232" s="256"/>
      <c r="H232" s="255" t="s">
        <v>36</v>
      </c>
      <c r="I232" s="256"/>
      <c r="J232" s="255" t="s">
        <v>34</v>
      </c>
      <c r="K232" s="257"/>
    </row>
    <row r="233" spans="1:11" s="27" customFormat="1" x14ac:dyDescent="0.2">
      <c r="A233" s="58" t="s">
        <v>218</v>
      </c>
      <c r="B233" s="285"/>
      <c r="C233" s="285"/>
      <c r="D233" s="285"/>
      <c r="E233" s="288"/>
      <c r="F233" s="258" t="s">
        <v>32</v>
      </c>
      <c r="G233" s="258" t="s">
        <v>33</v>
      </c>
      <c r="H233" s="258" t="s">
        <v>32</v>
      </c>
      <c r="I233" s="286" t="s">
        <v>33</v>
      </c>
      <c r="J233" s="258" t="s">
        <v>32</v>
      </c>
      <c r="K233" s="261" t="s">
        <v>33</v>
      </c>
    </row>
    <row r="234" spans="1:11" s="27" customFormat="1" x14ac:dyDescent="0.2">
      <c r="A234" s="56"/>
      <c r="B234" s="289">
        <v>3.9899999999999998E-2</v>
      </c>
      <c r="E234" s="142"/>
      <c r="F234" s="262">
        <v>0</v>
      </c>
      <c r="G234" s="262">
        <v>6</v>
      </c>
      <c r="H234" s="263">
        <v>0</v>
      </c>
      <c r="I234" s="290">
        <v>37999.86</v>
      </c>
      <c r="J234" s="266">
        <v>0</v>
      </c>
      <c r="K234" s="265">
        <v>2.2778302060961152E-4</v>
      </c>
    </row>
    <row r="235" spans="1:11" s="27" customFormat="1" x14ac:dyDescent="0.2">
      <c r="A235" s="56"/>
      <c r="B235" s="289">
        <v>4.7899999999999998E-2</v>
      </c>
      <c r="E235" s="142"/>
      <c r="F235" s="262">
        <v>1392</v>
      </c>
      <c r="G235" s="262">
        <v>1385</v>
      </c>
      <c r="H235" s="263">
        <v>19050300.170000002</v>
      </c>
      <c r="I235" s="290">
        <v>18586210.739999998</v>
      </c>
      <c r="J235" s="266">
        <v>0.11217138574296034</v>
      </c>
      <c r="K235" s="265">
        <v>0.11141154793843984</v>
      </c>
    </row>
    <row r="236" spans="1:11" s="27" customFormat="1" x14ac:dyDescent="0.2">
      <c r="A236" s="56"/>
      <c r="B236" s="289">
        <v>4.8000000000000001E-2</v>
      </c>
      <c r="E236" s="142"/>
      <c r="F236" s="262">
        <v>707</v>
      </c>
      <c r="G236" s="262">
        <v>686</v>
      </c>
      <c r="H236" s="263">
        <v>7406491.3099999996</v>
      </c>
      <c r="I236" s="290">
        <v>7092144.4800000004</v>
      </c>
      <c r="J236" s="266">
        <v>4.3610672079813929E-2</v>
      </c>
      <c r="K236" s="265">
        <v>4.2512527473895501E-2</v>
      </c>
    </row>
    <row r="237" spans="1:11" s="27" customFormat="1" x14ac:dyDescent="0.2">
      <c r="A237" s="56"/>
      <c r="B237" s="289">
        <v>5.3999999999999999E-2</v>
      </c>
      <c r="E237" s="142"/>
      <c r="F237" s="262">
        <v>694</v>
      </c>
      <c r="G237" s="262">
        <v>683</v>
      </c>
      <c r="H237" s="263">
        <v>8284018.2300000004</v>
      </c>
      <c r="I237" s="290">
        <v>7995568.4500000002</v>
      </c>
      <c r="J237" s="266">
        <v>4.8777698833448124E-2</v>
      </c>
      <c r="K237" s="265">
        <v>4.7927932709012869E-2</v>
      </c>
    </row>
    <row r="238" spans="1:11" s="27" customFormat="1" x14ac:dyDescent="0.2">
      <c r="A238" s="56"/>
      <c r="B238" s="289">
        <v>5.6000000000000001E-2</v>
      </c>
      <c r="E238" s="142"/>
      <c r="F238" s="262">
        <v>193</v>
      </c>
      <c r="G238" s="262">
        <v>186</v>
      </c>
      <c r="H238" s="263">
        <v>1402814.66</v>
      </c>
      <c r="I238" s="290">
        <v>1338606.3799999999</v>
      </c>
      <c r="J238" s="266">
        <v>8.2600097084317876E-3</v>
      </c>
      <c r="K238" s="265">
        <v>8.0240244212399052E-3</v>
      </c>
    </row>
    <row r="239" spans="1:11" s="27" customFormat="1" x14ac:dyDescent="0.2">
      <c r="A239" s="56"/>
      <c r="B239" s="289">
        <v>5.8000000000000003E-2</v>
      </c>
      <c r="E239" s="142"/>
      <c r="F239" s="262">
        <v>837</v>
      </c>
      <c r="G239" s="262">
        <v>812</v>
      </c>
      <c r="H239" s="263">
        <v>8920663.2899999991</v>
      </c>
      <c r="I239" s="290">
        <v>8454357.2100000009</v>
      </c>
      <c r="J239" s="266">
        <v>5.2526372501019526E-2</v>
      </c>
      <c r="K239" s="265">
        <v>5.0678055724585509E-2</v>
      </c>
    </row>
    <row r="240" spans="1:11" s="27" customFormat="1" x14ac:dyDescent="0.2">
      <c r="A240" s="56"/>
      <c r="B240" s="289">
        <v>5.8900000000000001E-2</v>
      </c>
      <c r="E240" s="142"/>
      <c r="F240" s="262">
        <v>642</v>
      </c>
      <c r="G240" s="262">
        <v>647</v>
      </c>
      <c r="H240" s="263">
        <v>8420703.6300000008</v>
      </c>
      <c r="I240" s="290">
        <v>8399142.8900000006</v>
      </c>
      <c r="J240" s="266">
        <v>4.958252556016688E-2</v>
      </c>
      <c r="K240" s="265">
        <v>5.03470838580969E-2</v>
      </c>
    </row>
    <row r="241" spans="1:11" s="27" customFormat="1" x14ac:dyDescent="0.2">
      <c r="A241" s="56"/>
      <c r="B241" s="289">
        <v>5.8999999999999997E-2</v>
      </c>
      <c r="E241" s="142"/>
      <c r="F241" s="262">
        <v>1205</v>
      </c>
      <c r="G241" s="262">
        <v>1191</v>
      </c>
      <c r="H241" s="263">
        <v>13918772.810000001</v>
      </c>
      <c r="I241" s="290">
        <v>13497564.449999999</v>
      </c>
      <c r="J241" s="266">
        <v>8.1956085731280007E-2</v>
      </c>
      <c r="K241" s="265">
        <v>8.0908613907890961E-2</v>
      </c>
    </row>
    <row r="242" spans="1:11" s="27" customFormat="1" x14ac:dyDescent="0.2">
      <c r="A242" s="56"/>
      <c r="B242" s="289">
        <v>0.06</v>
      </c>
      <c r="E242" s="142"/>
      <c r="F242" s="262">
        <v>305</v>
      </c>
      <c r="G242" s="262">
        <v>306</v>
      </c>
      <c r="H242" s="263">
        <v>2796139.01</v>
      </c>
      <c r="I242" s="290">
        <v>2766744.12</v>
      </c>
      <c r="J242" s="266">
        <v>1.6464138868298433E-2</v>
      </c>
      <c r="K242" s="265">
        <v>1.6584727757088618E-2</v>
      </c>
    </row>
    <row r="243" spans="1:11" s="27" customFormat="1" x14ac:dyDescent="0.2">
      <c r="A243" s="56"/>
      <c r="B243" s="289">
        <v>6.2E-2</v>
      </c>
      <c r="E243" s="142"/>
      <c r="F243" s="262">
        <v>860</v>
      </c>
      <c r="G243" s="262">
        <v>850</v>
      </c>
      <c r="H243" s="263">
        <v>10107132.949999999</v>
      </c>
      <c r="I243" s="290">
        <v>9939168.3599999994</v>
      </c>
      <c r="J243" s="266">
        <v>5.9512506300305426E-2</v>
      </c>
      <c r="K243" s="265">
        <v>5.957847716776532E-2</v>
      </c>
    </row>
    <row r="244" spans="1:11" s="27" customFormat="1" x14ac:dyDescent="0.2">
      <c r="A244" s="56"/>
      <c r="B244" s="289">
        <v>6.3E-2</v>
      </c>
      <c r="E244" s="142"/>
      <c r="F244" s="262">
        <v>1126</v>
      </c>
      <c r="G244" s="262">
        <v>1107</v>
      </c>
      <c r="H244" s="263">
        <v>13914970.1</v>
      </c>
      <c r="I244" s="290">
        <v>13900491.49</v>
      </c>
      <c r="J244" s="266">
        <v>8.1933694732373302E-2</v>
      </c>
      <c r="K244" s="265">
        <v>8.3323884339321239E-2</v>
      </c>
    </row>
    <row r="245" spans="1:11" s="27" customFormat="1" x14ac:dyDescent="0.2">
      <c r="A245" s="56"/>
      <c r="B245" s="289">
        <v>6.6000000000000003E-2</v>
      </c>
      <c r="E245" s="142"/>
      <c r="F245" s="262">
        <v>194</v>
      </c>
      <c r="G245" s="262">
        <v>181</v>
      </c>
      <c r="H245" s="263">
        <v>1151491.8</v>
      </c>
      <c r="I245" s="290">
        <v>1067625.3500000001</v>
      </c>
      <c r="J245" s="266">
        <v>6.7801782504750812E-3</v>
      </c>
      <c r="K245" s="265">
        <v>6.3996795541455612E-3</v>
      </c>
    </row>
    <row r="246" spans="1:11" s="27" customFormat="1" x14ac:dyDescent="0.2">
      <c r="A246" s="56"/>
      <c r="B246" s="289">
        <v>6.6500000000000004E-2</v>
      </c>
      <c r="E246" s="142"/>
      <c r="F246" s="262">
        <v>581</v>
      </c>
      <c r="G246" s="262">
        <v>571</v>
      </c>
      <c r="H246" s="263">
        <v>7311911.9800000004</v>
      </c>
      <c r="I246" s="290">
        <v>7090621.9100000001</v>
      </c>
      <c r="J246" s="266">
        <v>4.3053773006619923E-2</v>
      </c>
      <c r="K246" s="265">
        <v>4.250340071412087E-2</v>
      </c>
    </row>
    <row r="247" spans="1:11" s="27" customFormat="1" x14ac:dyDescent="0.2">
      <c r="A247" s="56"/>
      <c r="B247" s="289">
        <v>6.7000000000000004E-2</v>
      </c>
      <c r="E247" s="142"/>
      <c r="F247" s="262">
        <v>41</v>
      </c>
      <c r="G247" s="262">
        <v>41</v>
      </c>
      <c r="H247" s="263">
        <v>611496.06000000006</v>
      </c>
      <c r="I247" s="290">
        <v>621508.24</v>
      </c>
      <c r="J247" s="266">
        <v>3.6005921069200888E-3</v>
      </c>
      <c r="K247" s="265">
        <v>3.7255143634993227E-3</v>
      </c>
    </row>
    <row r="248" spans="1:11" s="27" customFormat="1" x14ac:dyDescent="0.2">
      <c r="A248" s="56"/>
      <c r="B248" s="289">
        <v>6.9000000000000006E-2</v>
      </c>
      <c r="E248" s="142"/>
      <c r="F248" s="262">
        <v>1945</v>
      </c>
      <c r="G248" s="262">
        <v>1935</v>
      </c>
      <c r="H248" s="263">
        <v>23658029.890000001</v>
      </c>
      <c r="I248" s="290">
        <v>23612318.309999999</v>
      </c>
      <c r="J248" s="266">
        <v>0.13930247676037935</v>
      </c>
      <c r="K248" s="265">
        <v>0.14153960536295232</v>
      </c>
    </row>
    <row r="249" spans="1:11" s="27" customFormat="1" x14ac:dyDescent="0.2">
      <c r="A249" s="56"/>
      <c r="B249" s="289">
        <v>6.9500000000000006E-2</v>
      </c>
      <c r="E249" s="142"/>
      <c r="F249" s="262">
        <v>45</v>
      </c>
      <c r="G249" s="262">
        <v>43</v>
      </c>
      <c r="H249" s="263">
        <v>522967.1</v>
      </c>
      <c r="I249" s="290">
        <v>510822.75</v>
      </c>
      <c r="J249" s="266">
        <v>3.0793186344305937E-3</v>
      </c>
      <c r="K249" s="265">
        <v>3.0620309914591378E-3</v>
      </c>
    </row>
    <row r="250" spans="1:11" s="27" customFormat="1" x14ac:dyDescent="0.2">
      <c r="A250" s="56"/>
      <c r="B250" s="289">
        <v>7.0000000000000007E-2</v>
      </c>
      <c r="E250" s="142"/>
      <c r="F250" s="262">
        <v>268</v>
      </c>
      <c r="G250" s="262">
        <v>261</v>
      </c>
      <c r="H250" s="263">
        <v>1986171.78</v>
      </c>
      <c r="I250" s="290">
        <v>1906226.25</v>
      </c>
      <c r="J250" s="266">
        <v>1.1694914982862559E-2</v>
      </c>
      <c r="K250" s="265">
        <v>1.1426515076380083E-2</v>
      </c>
    </row>
    <row r="251" spans="1:11" s="27" customFormat="1" x14ac:dyDescent="0.2">
      <c r="A251" s="56"/>
      <c r="B251" s="289">
        <v>7.0999999999999994E-2</v>
      </c>
      <c r="E251" s="142"/>
      <c r="F251" s="262">
        <v>1428</v>
      </c>
      <c r="G251" s="262">
        <v>1394</v>
      </c>
      <c r="H251" s="263">
        <v>17405291.530000001</v>
      </c>
      <c r="I251" s="290">
        <v>17348011.329999998</v>
      </c>
      <c r="J251" s="266">
        <v>0.1024852969642373</v>
      </c>
      <c r="K251" s="265">
        <v>0.10398939423243043</v>
      </c>
    </row>
    <row r="252" spans="1:11" s="27" customFormat="1" x14ac:dyDescent="0.2">
      <c r="A252" s="56"/>
      <c r="B252" s="289">
        <v>7.4499999999999997E-2</v>
      </c>
      <c r="E252" s="142"/>
      <c r="F252" s="262">
        <v>58</v>
      </c>
      <c r="G252" s="262">
        <v>53</v>
      </c>
      <c r="H252" s="263">
        <v>669305.36</v>
      </c>
      <c r="I252" s="290">
        <v>620287.79</v>
      </c>
      <c r="J252" s="266">
        <v>3.9409830315755559E-3</v>
      </c>
      <c r="K252" s="265">
        <v>3.7181986052964508E-3</v>
      </c>
    </row>
    <row r="253" spans="1:11" s="27" customFormat="1" x14ac:dyDescent="0.2">
      <c r="A253" s="56"/>
      <c r="B253" s="289">
        <v>7.5499999999999998E-2</v>
      </c>
      <c r="E253" s="142"/>
      <c r="F253" s="262">
        <v>1417</v>
      </c>
      <c r="G253" s="262">
        <v>1399</v>
      </c>
      <c r="H253" s="263">
        <v>17677729.789999999</v>
      </c>
      <c r="I253" s="290">
        <v>17705406.489999998</v>
      </c>
      <c r="J253" s="266">
        <v>0.10408945946461226</v>
      </c>
      <c r="K253" s="265">
        <v>0.106131732364625</v>
      </c>
    </row>
    <row r="254" spans="1:11" s="27" customFormat="1" x14ac:dyDescent="0.2">
      <c r="A254" s="56"/>
      <c r="B254" s="289">
        <v>7.9000000000000001E-2</v>
      </c>
      <c r="E254" s="142"/>
      <c r="F254" s="267">
        <v>544</v>
      </c>
      <c r="G254" s="267">
        <v>520</v>
      </c>
      <c r="H254" s="268">
        <v>4615682.2300000004</v>
      </c>
      <c r="I254" s="268">
        <v>4333986.95</v>
      </c>
      <c r="J254" s="269">
        <v>2.7177916739789483E-2</v>
      </c>
      <c r="K254" s="269">
        <v>2.5979270417144627E-2</v>
      </c>
    </row>
    <row r="255" spans="1:11" s="27" customFormat="1" x14ac:dyDescent="0.2">
      <c r="A255" s="85"/>
      <c r="B255" s="94" t="s">
        <v>19</v>
      </c>
      <c r="C255" s="86"/>
      <c r="D255" s="86"/>
      <c r="E255" s="86"/>
      <c r="F255" s="271">
        <v>14482</v>
      </c>
      <c r="G255" s="271">
        <v>14257</v>
      </c>
      <c r="H255" s="98">
        <v>169832083.68000001</v>
      </c>
      <c r="I255" s="98">
        <v>166824813.79999998</v>
      </c>
      <c r="J255" s="272">
        <v>0.99999999999999989</v>
      </c>
      <c r="K255" s="272">
        <v>1</v>
      </c>
    </row>
    <row r="256" spans="1:11" s="27" customFormat="1" x14ac:dyDescent="0.2">
      <c r="A256" s="223" t="s">
        <v>11</v>
      </c>
      <c r="B256" s="105"/>
      <c r="C256" s="105"/>
      <c r="D256" s="105"/>
      <c r="E256" s="105"/>
      <c r="K256" s="57"/>
    </row>
    <row r="257" spans="1:11" s="27" customFormat="1" ht="13.5" thickBot="1" x14ac:dyDescent="0.25">
      <c r="A257" s="110" t="s">
        <v>12</v>
      </c>
      <c r="B257" s="111"/>
      <c r="C257" s="111"/>
      <c r="D257" s="111"/>
      <c r="E257" s="111"/>
      <c r="F257" s="176"/>
      <c r="G257" s="176"/>
      <c r="H257" s="176"/>
      <c r="I257" s="176"/>
      <c r="J257" s="176"/>
      <c r="K257" s="291"/>
    </row>
    <row r="258" spans="1:11" s="27" customFormat="1" ht="13.5" thickBot="1" x14ac:dyDescent="0.25"/>
    <row r="259" spans="1:11" s="27" customFormat="1" ht="15.75" x14ac:dyDescent="0.25">
      <c r="A259" s="52" t="s">
        <v>73</v>
      </c>
      <c r="B259" s="54"/>
      <c r="C259" s="54"/>
      <c r="D259" s="54"/>
      <c r="E259" s="54"/>
      <c r="F259" s="54"/>
      <c r="G259" s="54"/>
      <c r="H259" s="54"/>
      <c r="I259" s="54"/>
      <c r="J259" s="54"/>
      <c r="K259" s="55"/>
    </row>
    <row r="260" spans="1:11" s="27" customFormat="1" x14ac:dyDescent="0.2">
      <c r="A260" s="56"/>
      <c r="K260" s="57"/>
    </row>
    <row r="261" spans="1:11" s="27" customFormat="1" x14ac:dyDescent="0.2">
      <c r="A261" s="58"/>
      <c r="B261" s="285"/>
      <c r="C261" s="285"/>
      <c r="D261" s="285"/>
      <c r="E261" s="285"/>
      <c r="F261" s="255" t="s">
        <v>31</v>
      </c>
      <c r="G261" s="256"/>
      <c r="H261" s="255" t="s">
        <v>36</v>
      </c>
      <c r="I261" s="256"/>
      <c r="J261" s="255" t="s">
        <v>34</v>
      </c>
      <c r="K261" s="257"/>
    </row>
    <row r="262" spans="1:11" s="27" customFormat="1" x14ac:dyDescent="0.2">
      <c r="A262" s="58"/>
      <c r="B262" s="285"/>
      <c r="C262" s="285"/>
      <c r="D262" s="285"/>
      <c r="E262" s="285"/>
      <c r="F262" s="258" t="s">
        <v>32</v>
      </c>
      <c r="G262" s="258" t="s">
        <v>33</v>
      </c>
      <c r="H262" s="258" t="s">
        <v>32</v>
      </c>
      <c r="I262" s="286" t="s">
        <v>33</v>
      </c>
      <c r="J262" s="258" t="s">
        <v>32</v>
      </c>
      <c r="K262" s="261" t="s">
        <v>33</v>
      </c>
    </row>
    <row r="263" spans="1:11" s="27" customFormat="1" x14ac:dyDescent="0.2">
      <c r="A263" s="56"/>
      <c r="B263" s="27" t="s">
        <v>74</v>
      </c>
      <c r="F263" s="262">
        <v>0</v>
      </c>
      <c r="G263" s="262">
        <v>0</v>
      </c>
      <c r="H263" s="263">
        <v>0</v>
      </c>
      <c r="I263" s="263">
        <v>0</v>
      </c>
      <c r="J263" s="264">
        <v>0</v>
      </c>
      <c r="K263" s="287">
        <v>0</v>
      </c>
    </row>
    <row r="264" spans="1:11" s="27" customFormat="1" x14ac:dyDescent="0.2">
      <c r="A264" s="56"/>
      <c r="B264" s="27" t="s">
        <v>177</v>
      </c>
      <c r="F264" s="262">
        <v>1208</v>
      </c>
      <c r="G264" s="262">
        <v>1190</v>
      </c>
      <c r="H264" s="263">
        <v>14155111.530000001</v>
      </c>
      <c r="I264" s="263">
        <v>13887131.239999998</v>
      </c>
      <c r="J264" s="266">
        <v>8.3347688041508466E-2</v>
      </c>
      <c r="K264" s="279">
        <v>8.3243798831082516E-2</v>
      </c>
    </row>
    <row r="265" spans="1:11" s="27" customFormat="1" x14ac:dyDescent="0.2">
      <c r="A265" s="56"/>
      <c r="B265" s="27" t="s">
        <v>178</v>
      </c>
      <c r="F265" s="262">
        <v>4348</v>
      </c>
      <c r="G265" s="262">
        <v>4304</v>
      </c>
      <c r="H265" s="263">
        <v>52421281.93</v>
      </c>
      <c r="I265" s="263">
        <v>51708240.759999998</v>
      </c>
      <c r="J265" s="266">
        <v>0.30866536401197853</v>
      </c>
      <c r="K265" s="279">
        <v>0.30995533327548658</v>
      </c>
    </row>
    <row r="266" spans="1:11" s="27" customFormat="1" x14ac:dyDescent="0.2">
      <c r="A266" s="56"/>
      <c r="B266" s="27" t="s">
        <v>179</v>
      </c>
      <c r="F266" s="262">
        <v>6463</v>
      </c>
      <c r="G266" s="262">
        <v>6361</v>
      </c>
      <c r="H266" s="263">
        <v>74508760.980000004</v>
      </c>
      <c r="I266" s="263">
        <v>73265992.5</v>
      </c>
      <c r="J266" s="266">
        <v>0.43872017209887421</v>
      </c>
      <c r="K266" s="279">
        <v>0.43917922538691301</v>
      </c>
    </row>
    <row r="267" spans="1:11" s="27" customFormat="1" x14ac:dyDescent="0.2">
      <c r="A267" s="56"/>
      <c r="B267" s="27" t="s">
        <v>75</v>
      </c>
      <c r="F267" s="267">
        <v>2463</v>
      </c>
      <c r="G267" s="267">
        <v>2402</v>
      </c>
      <c r="H267" s="268">
        <v>28746929.240000002</v>
      </c>
      <c r="I267" s="268">
        <v>27963449.299999997</v>
      </c>
      <c r="J267" s="269">
        <v>0.16926677584763883</v>
      </c>
      <c r="K267" s="280">
        <v>0.16762164250651779</v>
      </c>
    </row>
    <row r="268" spans="1:11" s="27" customFormat="1" x14ac:dyDescent="0.2">
      <c r="A268" s="85"/>
      <c r="B268" s="94" t="s">
        <v>54</v>
      </c>
      <c r="C268" s="86"/>
      <c r="D268" s="86"/>
      <c r="E268" s="86"/>
      <c r="F268" s="271">
        <v>14482</v>
      </c>
      <c r="G268" s="271">
        <v>14257</v>
      </c>
      <c r="H268" s="98">
        <v>169832083.68000001</v>
      </c>
      <c r="I268" s="98">
        <v>166824813.80000001</v>
      </c>
      <c r="J268" s="272">
        <v>1</v>
      </c>
      <c r="K268" s="273">
        <v>0.99999999999999989</v>
      </c>
    </row>
    <row r="269" spans="1:11" s="27" customFormat="1" x14ac:dyDescent="0.2">
      <c r="A269" s="223" t="s">
        <v>11</v>
      </c>
      <c r="B269" s="105"/>
      <c r="C269" s="105"/>
      <c r="D269" s="105"/>
      <c r="E269" s="105"/>
      <c r="K269" s="57"/>
    </row>
    <row r="270" spans="1:11" s="27" customFormat="1" ht="13.5" thickBot="1" x14ac:dyDescent="0.25">
      <c r="A270" s="110" t="s">
        <v>12</v>
      </c>
      <c r="B270" s="111"/>
      <c r="C270" s="111"/>
      <c r="D270" s="111"/>
      <c r="E270" s="111"/>
      <c r="F270" s="176"/>
      <c r="G270" s="176"/>
      <c r="H270" s="176"/>
      <c r="I270" s="176"/>
      <c r="J270" s="176"/>
      <c r="K270" s="291"/>
    </row>
  </sheetData>
  <mergeCells count="30">
    <mergeCell ref="F261:G261"/>
    <mergeCell ref="H261:I261"/>
    <mergeCell ref="J261:K261"/>
    <mergeCell ref="J198:K198"/>
    <mergeCell ref="J217:K217"/>
    <mergeCell ref="H198:I198"/>
    <mergeCell ref="F198:G198"/>
    <mergeCell ref="J232:K232"/>
    <mergeCell ref="F232:G232"/>
    <mergeCell ref="H232:I232"/>
    <mergeCell ref="F217:G217"/>
    <mergeCell ref="H217:I217"/>
    <mergeCell ref="B7:C7"/>
    <mergeCell ref="B9:C9"/>
    <mergeCell ref="B4:C4"/>
    <mergeCell ref="B5:C5"/>
    <mergeCell ref="B6:C6"/>
    <mergeCell ref="F185:G185"/>
    <mergeCell ref="H185:I185"/>
    <mergeCell ref="J185:K185"/>
    <mergeCell ref="L5:M7"/>
    <mergeCell ref="D7:G7"/>
    <mergeCell ref="D5:G5"/>
    <mergeCell ref="D6:G6"/>
    <mergeCell ref="H169:I169"/>
    <mergeCell ref="D9:G9"/>
    <mergeCell ref="I4:J6"/>
    <mergeCell ref="J169:K169"/>
    <mergeCell ref="D4:G4"/>
    <mergeCell ref="F169:G169"/>
  </mergeCells>
  <phoneticPr fontId="4" type="noConversion"/>
  <hyperlinks>
    <hyperlink ref="D8" r:id="rId1" xr:uid="{00000000-0004-0000-0000-000000000000}"/>
    <hyperlink ref="D9" r:id="rId2" xr:uid="{00000000-0004-0000-0000-000001000000}"/>
  </hyperlinks>
  <pageMargins left="0.41" right="0.36" top="0.43" bottom="0.62" header="0.5" footer="0.5"/>
  <pageSetup scale="42" fitToHeight="3" orientation="portrait" r:id="rId3"/>
  <headerFooter alignWithMargins="0">
    <oddFooter>&amp;L&amp;"Arial,Bold"Vermont Student Assistance Corp.&amp;RPage &amp;P of &amp;N</oddFooter>
  </headerFooter>
  <rowBreaks count="2" manualBreakCount="2">
    <brk id="118" max="12" man="1"/>
    <brk id="166" max="12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74"/>
  <sheetViews>
    <sheetView showGridLines="0" topLeftCell="A41" zoomScale="85" zoomScaleNormal="85" workbookViewId="0">
      <selection activeCell="I79" sqref="I79:I85"/>
    </sheetView>
  </sheetViews>
  <sheetFormatPr defaultRowHeight="12.75" x14ac:dyDescent="0.2"/>
  <cols>
    <col min="1" max="2" width="3.140625" style="114" customWidth="1"/>
    <col min="3" max="7" width="14.5703125" style="114" customWidth="1"/>
    <col min="8" max="8" width="16.28515625" style="114" bestFit="1" customWidth="1"/>
    <col min="9" max="9" width="11.85546875" style="114" bestFit="1" customWidth="1"/>
    <col min="10" max="10" width="14.140625" style="114" customWidth="1"/>
    <col min="11" max="11" width="18.42578125" style="114" customWidth="1"/>
    <col min="12" max="12" width="17.140625" style="114" customWidth="1"/>
    <col min="13" max="13" width="18.7109375" style="114" customWidth="1"/>
    <col min="14" max="14" width="19.42578125" style="114" customWidth="1"/>
    <col min="15" max="16" width="15.28515625" style="114" bestFit="1" customWidth="1"/>
    <col min="17" max="18" width="14.5703125" style="114" customWidth="1"/>
    <col min="19" max="20" width="12.140625" style="114" bestFit="1" customWidth="1"/>
    <col min="21" max="21" width="9.140625" style="114"/>
    <col min="22" max="35" width="10.85546875" style="114" customWidth="1"/>
    <col min="36" max="36" width="2.7109375" style="114" customWidth="1"/>
    <col min="37" max="16384" width="9.140625" style="114"/>
  </cols>
  <sheetData>
    <row r="1" spans="1:18" ht="15.75" x14ac:dyDescent="0.25">
      <c r="A1" s="26" t="s">
        <v>134</v>
      </c>
    </row>
    <row r="2" spans="1:18" ht="15.75" customHeight="1" x14ac:dyDescent="0.25">
      <c r="A2" s="26" t="s">
        <v>55</v>
      </c>
      <c r="L2" s="292"/>
      <c r="M2" s="292"/>
      <c r="R2" s="293"/>
    </row>
    <row r="3" spans="1:18" ht="13.5" thickBot="1" x14ac:dyDescent="0.25">
      <c r="L3" s="292"/>
      <c r="M3" s="292"/>
      <c r="Q3" s="293"/>
      <c r="R3" s="293"/>
    </row>
    <row r="4" spans="1:18" x14ac:dyDescent="0.2">
      <c r="B4" s="30" t="s">
        <v>346</v>
      </c>
      <c r="C4" s="31"/>
      <c r="D4" s="31"/>
      <c r="E4" s="294">
        <v>44012</v>
      </c>
      <c r="F4" s="295"/>
      <c r="G4" s="296"/>
      <c r="L4" s="292"/>
      <c r="M4" s="292"/>
      <c r="Q4" s="293"/>
      <c r="R4" s="293"/>
    </row>
    <row r="5" spans="1:18" ht="13.5" thickBot="1" x14ac:dyDescent="0.25">
      <c r="B5" s="47" t="s">
        <v>56</v>
      </c>
      <c r="C5" s="48"/>
      <c r="D5" s="48"/>
      <c r="E5" s="297" t="s">
        <v>418</v>
      </c>
      <c r="F5" s="297"/>
      <c r="G5" s="298"/>
      <c r="Q5" s="293"/>
      <c r="R5" s="293"/>
    </row>
    <row r="6" spans="1:18" ht="13.5" thickBot="1" x14ac:dyDescent="0.25"/>
    <row r="7" spans="1:18" ht="15.75" thickBot="1" x14ac:dyDescent="0.3">
      <c r="A7" s="299" t="s">
        <v>57</v>
      </c>
      <c r="B7" s="300"/>
      <c r="C7" s="300"/>
      <c r="D7" s="300"/>
      <c r="E7" s="300"/>
      <c r="F7" s="300"/>
      <c r="G7" s="300"/>
      <c r="H7" s="300"/>
      <c r="I7" s="301"/>
    </row>
    <row r="8" spans="1:18" ht="15.75" thickBot="1" x14ac:dyDescent="0.3">
      <c r="A8" s="302"/>
      <c r="R8" s="119"/>
    </row>
    <row r="9" spans="1:18" ht="6" customHeight="1" x14ac:dyDescent="0.2">
      <c r="A9" s="303"/>
      <c r="B9" s="183"/>
      <c r="C9" s="183"/>
      <c r="D9" s="183"/>
      <c r="E9" s="183"/>
      <c r="F9" s="183"/>
      <c r="G9" s="183"/>
      <c r="H9" s="304"/>
      <c r="J9" s="303"/>
      <c r="K9" s="183"/>
      <c r="L9" s="183"/>
      <c r="M9" s="183"/>
      <c r="N9" s="304"/>
    </row>
    <row r="10" spans="1:18" ht="24" customHeight="1" x14ac:dyDescent="0.2">
      <c r="A10" s="138" t="s">
        <v>249</v>
      </c>
      <c r="B10" s="305"/>
      <c r="C10" s="305"/>
      <c r="D10" s="305"/>
      <c r="E10" s="305"/>
      <c r="F10" s="305"/>
      <c r="G10" s="305"/>
      <c r="H10" s="306">
        <v>44012</v>
      </c>
      <c r="J10" s="307" t="s">
        <v>146</v>
      </c>
      <c r="K10" s="308"/>
      <c r="L10" s="308"/>
      <c r="M10" s="308"/>
      <c r="N10" s="306">
        <v>44012</v>
      </c>
    </row>
    <row r="11" spans="1:18" x14ac:dyDescent="0.2">
      <c r="A11" s="138"/>
      <c r="B11" s="305"/>
      <c r="C11" s="305"/>
      <c r="D11" s="305"/>
      <c r="E11" s="305"/>
      <c r="F11" s="305"/>
      <c r="G11" s="305"/>
      <c r="H11" s="309"/>
      <c r="J11" s="138"/>
      <c r="N11" s="309"/>
    </row>
    <row r="12" spans="1:18" x14ac:dyDescent="0.2">
      <c r="A12" s="138"/>
      <c r="B12" s="305"/>
      <c r="C12" s="310" t="s">
        <v>136</v>
      </c>
      <c r="D12" s="305"/>
      <c r="E12" s="305"/>
      <c r="F12" s="305"/>
      <c r="G12" s="305"/>
      <c r="H12" s="311"/>
      <c r="J12" s="301" t="s">
        <v>148</v>
      </c>
      <c r="N12" s="311">
        <v>117063.01</v>
      </c>
    </row>
    <row r="13" spans="1:18" x14ac:dyDescent="0.2">
      <c r="A13" s="301"/>
      <c r="B13" s="312" t="s">
        <v>135</v>
      </c>
      <c r="C13" s="305"/>
      <c r="D13" s="305"/>
      <c r="E13" s="305"/>
      <c r="F13" s="305"/>
      <c r="G13" s="305"/>
      <c r="H13" s="311">
        <v>10052671.74</v>
      </c>
      <c r="J13" s="301" t="s">
        <v>147</v>
      </c>
      <c r="N13" s="311">
        <v>282322.95</v>
      </c>
    </row>
    <row r="14" spans="1:18" x14ac:dyDescent="0.2">
      <c r="A14" s="301"/>
      <c r="B14" s="312" t="s">
        <v>250</v>
      </c>
      <c r="C14" s="305"/>
      <c r="D14" s="305"/>
      <c r="E14" s="305"/>
      <c r="F14" s="305"/>
      <c r="G14" s="305"/>
      <c r="H14" s="311">
        <v>1500000</v>
      </c>
      <c r="J14" s="56" t="s">
        <v>288</v>
      </c>
      <c r="N14" s="311">
        <v>0</v>
      </c>
    </row>
    <row r="15" spans="1:18" x14ac:dyDescent="0.2">
      <c r="A15" s="301"/>
      <c r="B15" s="305"/>
      <c r="C15" s="305"/>
      <c r="D15" s="305"/>
      <c r="E15" s="305"/>
      <c r="F15" s="305"/>
      <c r="G15" s="305"/>
      <c r="H15" s="313"/>
      <c r="J15" s="56"/>
      <c r="N15" s="311"/>
    </row>
    <row r="16" spans="1:18" x14ac:dyDescent="0.2">
      <c r="A16" s="301"/>
      <c r="B16" s="305" t="s">
        <v>58</v>
      </c>
      <c r="C16" s="305"/>
      <c r="D16" s="305"/>
      <c r="E16" s="305"/>
      <c r="F16" s="305"/>
      <c r="G16" s="305"/>
      <c r="H16" s="311">
        <v>6853573.7599999998</v>
      </c>
      <c r="J16" s="301"/>
      <c r="N16" s="311"/>
    </row>
    <row r="17" spans="1:16" x14ac:dyDescent="0.2">
      <c r="A17" s="301"/>
      <c r="B17" s="305" t="s">
        <v>60</v>
      </c>
      <c r="C17" s="305"/>
      <c r="D17" s="305"/>
      <c r="E17" s="305"/>
      <c r="F17" s="305"/>
      <c r="G17" s="305"/>
      <c r="H17" s="311">
        <v>14041.69</v>
      </c>
      <c r="J17" s="301"/>
      <c r="N17" s="311"/>
    </row>
    <row r="18" spans="1:16" x14ac:dyDescent="0.2">
      <c r="A18" s="301"/>
      <c r="B18" s="305" t="s">
        <v>65</v>
      </c>
      <c r="C18" s="305"/>
      <c r="D18" s="305"/>
      <c r="E18" s="305"/>
      <c r="F18" s="305"/>
      <c r="G18" s="305"/>
      <c r="H18" s="311">
        <v>20751.090000000004</v>
      </c>
      <c r="J18" s="301"/>
      <c r="N18" s="314"/>
    </row>
    <row r="19" spans="1:16" ht="13.5" thickBot="1" x14ac:dyDescent="0.25">
      <c r="A19" s="301"/>
      <c r="B19" s="312" t="s">
        <v>329</v>
      </c>
      <c r="C19" s="305"/>
      <c r="D19" s="305"/>
      <c r="E19" s="305"/>
      <c r="F19" s="305"/>
      <c r="G19" s="305"/>
      <c r="H19" s="311"/>
      <c r="J19" s="301"/>
      <c r="K19" s="119" t="s">
        <v>122</v>
      </c>
      <c r="N19" s="315">
        <v>399385.96</v>
      </c>
    </row>
    <row r="20" spans="1:16" ht="13.5" thickTop="1" x14ac:dyDescent="0.2">
      <c r="A20" s="301"/>
      <c r="B20" s="305"/>
      <c r="C20" s="316" t="s">
        <v>413</v>
      </c>
      <c r="D20" s="305"/>
      <c r="E20" s="305"/>
      <c r="F20" s="305"/>
      <c r="G20" s="305"/>
      <c r="H20" s="311">
        <v>0</v>
      </c>
      <c r="J20" s="317"/>
      <c r="K20" s="186"/>
      <c r="L20" s="186"/>
      <c r="M20" s="186"/>
      <c r="N20" s="318"/>
    </row>
    <row r="21" spans="1:16" ht="13.5" thickBot="1" x14ac:dyDescent="0.25">
      <c r="A21" s="301"/>
      <c r="B21" s="305"/>
      <c r="C21" s="316" t="s">
        <v>414</v>
      </c>
      <c r="D21" s="305"/>
      <c r="E21" s="305"/>
      <c r="F21" s="305"/>
      <c r="G21" s="305"/>
      <c r="H21" s="311">
        <v>0</v>
      </c>
      <c r="J21" s="110"/>
      <c r="K21" s="187"/>
      <c r="L21" s="187"/>
      <c r="M21" s="187"/>
      <c r="N21" s="319"/>
    </row>
    <row r="22" spans="1:16" ht="13.5" thickBot="1" x14ac:dyDescent="0.25">
      <c r="A22" s="301"/>
      <c r="B22" s="305"/>
      <c r="C22" s="316" t="s">
        <v>430</v>
      </c>
      <c r="D22" s="305"/>
      <c r="E22" s="305"/>
      <c r="F22" s="305"/>
      <c r="G22" s="305"/>
      <c r="H22" s="311">
        <v>232500</v>
      </c>
    </row>
    <row r="23" spans="1:16" ht="16.5" thickBot="1" x14ac:dyDescent="0.3">
      <c r="A23" s="138" t="s">
        <v>66</v>
      </c>
      <c r="B23" s="316"/>
      <c r="C23" s="316"/>
      <c r="D23" s="316"/>
      <c r="E23" s="316"/>
      <c r="F23" s="316"/>
      <c r="G23" s="316"/>
      <c r="H23" s="320">
        <v>18673538.280000001</v>
      </c>
      <c r="J23" s="52" t="s">
        <v>78</v>
      </c>
      <c r="K23" s="183"/>
      <c r="L23" s="183"/>
      <c r="M23" s="183"/>
      <c r="N23" s="162"/>
    </row>
    <row r="24" spans="1:16" ht="13.5" thickTop="1" x14ac:dyDescent="0.2">
      <c r="A24" s="138" t="s">
        <v>383</v>
      </c>
      <c r="B24" s="305"/>
      <c r="C24" s="305"/>
      <c r="D24" s="305"/>
      <c r="E24" s="305"/>
      <c r="F24" s="305"/>
      <c r="G24" s="305"/>
      <c r="H24" s="313"/>
      <c r="J24" s="321"/>
      <c r="K24" s="172"/>
      <c r="L24" s="172"/>
      <c r="M24" s="172"/>
      <c r="N24" s="322"/>
    </row>
    <row r="25" spans="1:16" x14ac:dyDescent="0.2">
      <c r="A25" s="301"/>
      <c r="B25" s="305" t="s">
        <v>139</v>
      </c>
      <c r="C25" s="305"/>
      <c r="D25" s="305"/>
      <c r="E25" s="305"/>
      <c r="F25" s="305"/>
      <c r="G25" s="305"/>
      <c r="H25" s="311">
        <v>636178.31000000006</v>
      </c>
      <c r="J25" s="323"/>
      <c r="K25" s="185"/>
      <c r="L25" s="185"/>
      <c r="M25" s="185"/>
      <c r="N25" s="306">
        <v>44012</v>
      </c>
    </row>
    <row r="26" spans="1:16" x14ac:dyDescent="0.2">
      <c r="A26" s="301"/>
      <c r="B26" s="305" t="s">
        <v>140</v>
      </c>
      <c r="C26" s="305"/>
      <c r="D26" s="305"/>
      <c r="E26" s="305"/>
      <c r="F26" s="305"/>
      <c r="G26" s="305"/>
      <c r="H26" s="311">
        <v>387500</v>
      </c>
      <c r="J26" s="223"/>
      <c r="K26" s="105"/>
      <c r="L26" s="105"/>
      <c r="M26" s="105"/>
      <c r="N26" s="324"/>
    </row>
    <row r="27" spans="1:16" x14ac:dyDescent="0.2">
      <c r="A27" s="301"/>
      <c r="B27" s="305" t="s">
        <v>141</v>
      </c>
      <c r="C27" s="305"/>
      <c r="D27" s="305"/>
      <c r="E27" s="305"/>
      <c r="F27" s="305"/>
      <c r="G27" s="305"/>
      <c r="H27" s="311">
        <v>0</v>
      </c>
      <c r="J27" s="301" t="s">
        <v>124</v>
      </c>
      <c r="N27" s="311">
        <v>174227.46000000002</v>
      </c>
      <c r="O27" s="159"/>
      <c r="P27" s="325"/>
    </row>
    <row r="28" spans="1:16" x14ac:dyDescent="0.2">
      <c r="A28" s="301"/>
      <c r="B28" s="312" t="s">
        <v>142</v>
      </c>
      <c r="C28" s="305"/>
      <c r="D28" s="305"/>
      <c r="E28" s="305"/>
      <c r="F28" s="305"/>
      <c r="G28" s="305"/>
      <c r="H28" s="311">
        <v>3827100</v>
      </c>
      <c r="J28" s="301" t="s">
        <v>125</v>
      </c>
      <c r="N28" s="311">
        <v>2869065.9400000004</v>
      </c>
      <c r="O28" s="159"/>
      <c r="P28" s="326"/>
    </row>
    <row r="29" spans="1:16" x14ac:dyDescent="0.2">
      <c r="A29" s="301"/>
      <c r="B29" s="305"/>
      <c r="C29" s="305"/>
      <c r="D29" s="305"/>
      <c r="E29" s="305"/>
      <c r="F29" s="305"/>
      <c r="G29" s="305"/>
      <c r="H29" s="311"/>
      <c r="J29" s="56" t="s">
        <v>289</v>
      </c>
      <c r="N29" s="311">
        <v>0</v>
      </c>
    </row>
    <row r="30" spans="1:16" ht="13.5" thickBot="1" x14ac:dyDescent="0.25">
      <c r="A30" s="138" t="s">
        <v>384</v>
      </c>
      <c r="B30" s="305"/>
      <c r="C30" s="305"/>
      <c r="D30" s="305"/>
      <c r="E30" s="305"/>
      <c r="F30" s="305"/>
      <c r="G30" s="305"/>
      <c r="H30" s="315">
        <v>4850778.3100000005</v>
      </c>
      <c r="J30" s="56" t="s">
        <v>290</v>
      </c>
      <c r="K30" s="105"/>
      <c r="L30" s="105"/>
      <c r="M30" s="105"/>
      <c r="N30" s="311">
        <v>215918105.12</v>
      </c>
    </row>
    <row r="31" spans="1:16" ht="13.5" thickTop="1" x14ac:dyDescent="0.2">
      <c r="A31" s="301"/>
      <c r="B31" s="305"/>
      <c r="C31" s="305"/>
      <c r="D31" s="305"/>
      <c r="E31" s="305"/>
      <c r="F31" s="305"/>
      <c r="G31" s="305"/>
      <c r="H31" s="313"/>
      <c r="J31" s="138" t="s">
        <v>291</v>
      </c>
      <c r="N31" s="327">
        <v>1.3287750642334834E-2</v>
      </c>
    </row>
    <row r="32" spans="1:16" x14ac:dyDescent="0.2">
      <c r="A32" s="301"/>
      <c r="B32" s="305"/>
      <c r="C32" s="305"/>
      <c r="D32" s="305"/>
      <c r="E32" s="305"/>
      <c r="F32" s="305"/>
      <c r="G32" s="305"/>
      <c r="H32" s="313"/>
      <c r="J32" s="301" t="s">
        <v>118</v>
      </c>
      <c r="N32" s="328"/>
    </row>
    <row r="33" spans="1:16" x14ac:dyDescent="0.2">
      <c r="A33" s="317"/>
      <c r="B33" s="186"/>
      <c r="C33" s="94"/>
      <c r="D33" s="186"/>
      <c r="E33" s="186"/>
      <c r="F33" s="186"/>
      <c r="G33" s="186"/>
      <c r="H33" s="318"/>
      <c r="J33" s="301" t="s">
        <v>119</v>
      </c>
      <c r="N33" s="311">
        <v>0</v>
      </c>
      <c r="P33" s="325"/>
    </row>
    <row r="34" spans="1:16" s="332" customFormat="1" x14ac:dyDescent="0.2">
      <c r="A34" s="223" t="s">
        <v>11</v>
      </c>
      <c r="B34" s="329"/>
      <c r="C34" s="330"/>
      <c r="D34" s="329"/>
      <c r="E34" s="329"/>
      <c r="F34" s="329"/>
      <c r="G34" s="329"/>
      <c r="H34" s="331"/>
      <c r="J34" s="301" t="s">
        <v>120</v>
      </c>
      <c r="K34" s="114"/>
      <c r="L34" s="114"/>
      <c r="M34" s="114"/>
      <c r="N34" s="311">
        <v>214510.45000000007</v>
      </c>
      <c r="O34" s="159"/>
      <c r="P34" s="326"/>
    </row>
    <row r="35" spans="1:16" s="332" customFormat="1" ht="13.5" thickBot="1" x14ac:dyDescent="0.25">
      <c r="A35" s="110" t="s">
        <v>12</v>
      </c>
      <c r="B35" s="333"/>
      <c r="C35" s="333"/>
      <c r="D35" s="333"/>
      <c r="E35" s="333"/>
      <c r="F35" s="333"/>
      <c r="G35" s="333"/>
      <c r="H35" s="334"/>
      <c r="J35" s="138" t="s">
        <v>292</v>
      </c>
      <c r="K35" s="114"/>
      <c r="L35" s="114"/>
      <c r="M35" s="114"/>
      <c r="N35" s="327">
        <v>7.47666503614762E-2</v>
      </c>
    </row>
    <row r="36" spans="1:16" s="332" customFormat="1" x14ac:dyDescent="0.2">
      <c r="A36" s="105"/>
      <c r="B36" s="282"/>
      <c r="C36" s="282"/>
      <c r="D36" s="282"/>
      <c r="E36" s="282"/>
      <c r="F36" s="282"/>
      <c r="G36" s="282"/>
      <c r="H36" s="282"/>
      <c r="J36" s="56" t="s">
        <v>121</v>
      </c>
      <c r="K36" s="114"/>
      <c r="L36" s="114"/>
      <c r="M36" s="114"/>
      <c r="N36" s="311">
        <v>2654555.4900000002</v>
      </c>
    </row>
    <row r="37" spans="1:16" s="332" customFormat="1" x14ac:dyDescent="0.2">
      <c r="A37" s="105"/>
      <c r="B37" s="282"/>
      <c r="C37" s="282"/>
      <c r="D37" s="282"/>
      <c r="E37" s="282"/>
      <c r="F37" s="282"/>
      <c r="G37" s="282"/>
      <c r="H37" s="282"/>
      <c r="J37" s="335" t="s">
        <v>293</v>
      </c>
      <c r="K37" s="186"/>
      <c r="L37" s="186"/>
      <c r="M37" s="186"/>
      <c r="N37" s="336">
        <v>1.2294270035968904E-2</v>
      </c>
    </row>
    <row r="38" spans="1:16" s="332" customFormat="1" ht="11.25" x14ac:dyDescent="0.2">
      <c r="A38" s="105"/>
      <c r="B38" s="282"/>
      <c r="C38" s="282"/>
      <c r="D38" s="282"/>
      <c r="E38" s="282"/>
      <c r="F38" s="282"/>
      <c r="G38" s="282"/>
      <c r="H38" s="282"/>
      <c r="J38" s="337" t="s">
        <v>294</v>
      </c>
      <c r="K38" s="105"/>
      <c r="L38" s="105"/>
      <c r="M38" s="105"/>
      <c r="N38" s="324"/>
    </row>
    <row r="39" spans="1:16" s="332" customFormat="1" ht="11.25" x14ac:dyDescent="0.2">
      <c r="A39" s="105"/>
      <c r="B39" s="282"/>
      <c r="C39" s="282"/>
      <c r="D39" s="282"/>
      <c r="E39" s="282"/>
      <c r="F39" s="282"/>
      <c r="G39" s="282"/>
      <c r="H39" s="282"/>
      <c r="J39" s="337" t="s">
        <v>295</v>
      </c>
      <c r="K39" s="105"/>
      <c r="L39" s="105"/>
      <c r="M39" s="105"/>
      <c r="N39" s="324"/>
    </row>
    <row r="40" spans="1:16" s="332" customFormat="1" ht="11.25" x14ac:dyDescent="0.2">
      <c r="A40" s="105"/>
      <c r="B40" s="282"/>
      <c r="C40" s="282"/>
      <c r="D40" s="282"/>
      <c r="E40" s="282"/>
      <c r="F40" s="282"/>
      <c r="G40" s="282"/>
      <c r="H40" s="282"/>
      <c r="J40" s="337" t="s">
        <v>296</v>
      </c>
      <c r="K40" s="105"/>
      <c r="L40" s="105"/>
      <c r="M40" s="105"/>
      <c r="N40" s="324"/>
    </row>
    <row r="41" spans="1:16" s="332" customFormat="1" ht="13.5" thickBot="1" x14ac:dyDescent="0.25">
      <c r="A41" s="105"/>
      <c r="B41" s="282"/>
      <c r="C41" s="282"/>
      <c r="D41" s="282"/>
      <c r="E41" s="282"/>
      <c r="F41" s="282"/>
      <c r="G41" s="282"/>
      <c r="H41" s="282"/>
      <c r="J41" s="252" t="s">
        <v>297</v>
      </c>
      <c r="K41" s="338"/>
      <c r="L41" s="187"/>
      <c r="M41" s="187"/>
      <c r="N41" s="319"/>
    </row>
    <row r="42" spans="1:16" ht="13.5" thickBot="1" x14ac:dyDescent="0.25"/>
    <row r="43" spans="1:16" ht="15.75" thickBot="1" x14ac:dyDescent="0.3">
      <c r="A43" s="299" t="s">
        <v>67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39"/>
    </row>
    <row r="44" spans="1:16" ht="15.75" thickBot="1" x14ac:dyDescent="0.3">
      <c r="A44" s="302"/>
    </row>
    <row r="45" spans="1:16" ht="6" customHeight="1" x14ac:dyDescent="0.2">
      <c r="A45" s="303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304"/>
    </row>
    <row r="46" spans="1:16" x14ac:dyDescent="0.2">
      <c r="A46" s="138" t="s">
        <v>68</v>
      </c>
      <c r="L46" s="340" t="s">
        <v>69</v>
      </c>
      <c r="M46" s="186"/>
      <c r="N46" s="341" t="s">
        <v>70</v>
      </c>
    </row>
    <row r="47" spans="1:16" ht="6.75" customHeight="1" x14ac:dyDescent="0.2">
      <c r="A47" s="301"/>
      <c r="N47" s="313"/>
    </row>
    <row r="48" spans="1:16" x14ac:dyDescent="0.2">
      <c r="A48" s="301"/>
      <c r="B48" s="119" t="s">
        <v>66</v>
      </c>
      <c r="L48" s="159"/>
      <c r="M48" s="159"/>
      <c r="N48" s="311">
        <v>18673538.280000001</v>
      </c>
    </row>
    <row r="49" spans="1:14" x14ac:dyDescent="0.2">
      <c r="A49" s="301"/>
      <c r="L49" s="159"/>
      <c r="M49" s="159"/>
      <c r="N49" s="311"/>
    </row>
    <row r="50" spans="1:14" x14ac:dyDescent="0.2">
      <c r="A50" s="301"/>
      <c r="B50" s="119" t="s">
        <v>144</v>
      </c>
      <c r="L50" s="159">
        <v>0</v>
      </c>
      <c r="M50" s="159"/>
      <c r="N50" s="311">
        <v>18673538.280000001</v>
      </c>
    </row>
    <row r="51" spans="1:14" x14ac:dyDescent="0.2">
      <c r="A51" s="301"/>
      <c r="L51" s="159"/>
      <c r="M51" s="159"/>
      <c r="N51" s="311"/>
    </row>
    <row r="52" spans="1:14" x14ac:dyDescent="0.2">
      <c r="A52" s="301"/>
      <c r="B52" s="119" t="s">
        <v>137</v>
      </c>
      <c r="L52" s="159">
        <v>399385.96</v>
      </c>
      <c r="M52" s="159"/>
      <c r="N52" s="311">
        <v>18274152.32</v>
      </c>
    </row>
    <row r="53" spans="1:14" x14ac:dyDescent="0.2">
      <c r="A53" s="301"/>
      <c r="L53" s="159"/>
      <c r="M53" s="159"/>
      <c r="N53" s="311"/>
    </row>
    <row r="54" spans="1:14" x14ac:dyDescent="0.2">
      <c r="A54" s="301"/>
      <c r="B54" s="119" t="s">
        <v>138</v>
      </c>
      <c r="L54" s="159">
        <v>1242416.8900000001</v>
      </c>
      <c r="M54" s="159"/>
      <c r="N54" s="311">
        <v>17031735.43</v>
      </c>
    </row>
    <row r="55" spans="1:14" x14ac:dyDescent="0.2">
      <c r="A55" s="301"/>
      <c r="L55" s="326"/>
      <c r="M55" s="159"/>
      <c r="N55" s="311"/>
    </row>
    <row r="56" spans="1:14" x14ac:dyDescent="0.2">
      <c r="A56" s="301"/>
      <c r="B56" s="119" t="s">
        <v>143</v>
      </c>
      <c r="L56" s="159">
        <v>387500</v>
      </c>
      <c r="M56" s="159"/>
      <c r="N56" s="311">
        <v>16644235.43</v>
      </c>
    </row>
    <row r="57" spans="1:14" x14ac:dyDescent="0.2">
      <c r="A57" s="301"/>
      <c r="L57" s="159"/>
      <c r="M57" s="159"/>
      <c r="N57" s="311"/>
    </row>
    <row r="58" spans="1:14" x14ac:dyDescent="0.2">
      <c r="A58" s="301"/>
      <c r="B58" s="119" t="s">
        <v>145</v>
      </c>
      <c r="L58" s="159">
        <v>0</v>
      </c>
      <c r="M58" s="159"/>
      <c r="N58" s="311">
        <v>16644235.43</v>
      </c>
    </row>
    <row r="59" spans="1:14" x14ac:dyDescent="0.2">
      <c r="A59" s="301"/>
      <c r="L59" s="159"/>
      <c r="M59" s="159"/>
      <c r="N59" s="311"/>
    </row>
    <row r="60" spans="1:14" x14ac:dyDescent="0.2">
      <c r="A60" s="301"/>
      <c r="B60" s="119" t="s">
        <v>324</v>
      </c>
      <c r="L60" s="159">
        <v>76737.5</v>
      </c>
      <c r="M60" s="159"/>
      <c r="N60" s="311">
        <v>16567497.93</v>
      </c>
    </row>
    <row r="61" spans="1:14" x14ac:dyDescent="0.2">
      <c r="A61" s="301"/>
      <c r="B61" s="119"/>
      <c r="L61" s="159"/>
      <c r="M61" s="159"/>
      <c r="N61" s="311"/>
    </row>
    <row r="62" spans="1:14" x14ac:dyDescent="0.2">
      <c r="A62" s="301"/>
      <c r="B62" s="119" t="s">
        <v>325</v>
      </c>
      <c r="L62" s="159">
        <v>0</v>
      </c>
      <c r="M62" s="159"/>
      <c r="N62" s="311">
        <v>16567497.93</v>
      </c>
    </row>
    <row r="63" spans="1:14" x14ac:dyDescent="0.2">
      <c r="A63" s="301"/>
      <c r="B63" s="119"/>
      <c r="L63" s="159"/>
      <c r="M63" s="159"/>
      <c r="N63" s="311"/>
    </row>
    <row r="64" spans="1:14" x14ac:dyDescent="0.2">
      <c r="A64" s="301"/>
      <c r="B64" s="119" t="s">
        <v>326</v>
      </c>
      <c r="L64" s="159">
        <v>940000</v>
      </c>
      <c r="M64" s="159"/>
      <c r="N64" s="311">
        <v>15627497.93</v>
      </c>
    </row>
    <row r="65" spans="1:15" x14ac:dyDescent="0.2">
      <c r="A65" s="301"/>
      <c r="B65" s="119"/>
      <c r="L65" s="159"/>
      <c r="M65" s="159"/>
      <c r="N65" s="311"/>
    </row>
    <row r="66" spans="1:15" x14ac:dyDescent="0.2">
      <c r="A66" s="301"/>
      <c r="B66" s="119" t="s">
        <v>327</v>
      </c>
      <c r="L66" s="159">
        <v>8905000</v>
      </c>
      <c r="M66" s="159"/>
      <c r="N66" s="311">
        <v>6722497.9299999997</v>
      </c>
    </row>
    <row r="67" spans="1:15" x14ac:dyDescent="0.2">
      <c r="A67" s="301"/>
      <c r="L67" s="159"/>
      <c r="M67" s="159"/>
      <c r="N67" s="311"/>
      <c r="O67" s="326"/>
    </row>
    <row r="68" spans="1:15" x14ac:dyDescent="0.2">
      <c r="A68" s="317"/>
      <c r="B68" s="94" t="s">
        <v>328</v>
      </c>
      <c r="C68" s="186"/>
      <c r="D68" s="186"/>
      <c r="E68" s="186"/>
      <c r="F68" s="186"/>
      <c r="G68" s="186"/>
      <c r="H68" s="186"/>
      <c r="I68" s="186"/>
      <c r="J68" s="186"/>
      <c r="K68" s="186"/>
      <c r="L68" s="342">
        <v>0</v>
      </c>
      <c r="M68" s="342"/>
      <c r="N68" s="314">
        <v>6722497.9299999997</v>
      </c>
      <c r="O68" s="326"/>
    </row>
    <row r="69" spans="1:15" s="332" customFormat="1" x14ac:dyDescent="0.2">
      <c r="A69" s="223" t="s">
        <v>11</v>
      </c>
      <c r="C69" s="343"/>
      <c r="N69" s="313"/>
    </row>
    <row r="70" spans="1:15" ht="13.5" thickBot="1" x14ac:dyDescent="0.25">
      <c r="A70" s="110" t="s">
        <v>12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319"/>
      <c r="O70" s="326"/>
    </row>
    <row r="71" spans="1:15" ht="13.5" thickBot="1" x14ac:dyDescent="0.25"/>
    <row r="72" spans="1:15" x14ac:dyDescent="0.2">
      <c r="A72" s="344" t="s">
        <v>253</v>
      </c>
      <c r="B72" s="183"/>
      <c r="C72" s="183"/>
      <c r="D72" s="183"/>
      <c r="E72" s="183"/>
      <c r="F72" s="183"/>
      <c r="G72" s="183"/>
      <c r="H72" s="304"/>
    </row>
    <row r="73" spans="1:15" x14ac:dyDescent="0.2">
      <c r="A73" s="301"/>
      <c r="G73" s="186" t="s">
        <v>76</v>
      </c>
      <c r="H73" s="345">
        <v>44012</v>
      </c>
    </row>
    <row r="74" spans="1:15" x14ac:dyDescent="0.2">
      <c r="A74" s="301"/>
      <c r="B74" s="114" t="s">
        <v>222</v>
      </c>
      <c r="H74" s="346">
        <v>3730872.1388888881</v>
      </c>
      <c r="I74" s="347"/>
    </row>
    <row r="75" spans="1:15" x14ac:dyDescent="0.2">
      <c r="A75" s="301"/>
      <c r="B75" s="114" t="s">
        <v>175</v>
      </c>
      <c r="H75" s="346">
        <v>3414880.625</v>
      </c>
    </row>
    <row r="76" spans="1:15" x14ac:dyDescent="0.2">
      <c r="A76" s="301"/>
      <c r="B76" s="114" t="s">
        <v>176</v>
      </c>
      <c r="H76" s="346">
        <v>3414880.625</v>
      </c>
      <c r="I76" s="347"/>
    </row>
    <row r="77" spans="1:15" x14ac:dyDescent="0.2">
      <c r="A77" s="301"/>
      <c r="C77" s="114" t="s">
        <v>59</v>
      </c>
      <c r="H77" s="346" t="s">
        <v>431</v>
      </c>
    </row>
    <row r="78" spans="1:15" x14ac:dyDescent="0.2">
      <c r="A78" s="301"/>
      <c r="H78" s="346"/>
    </row>
    <row r="79" spans="1:15" x14ac:dyDescent="0.2">
      <c r="A79" s="301"/>
      <c r="B79" s="114" t="s">
        <v>127</v>
      </c>
      <c r="H79" s="346">
        <v>315991.51388888899</v>
      </c>
    </row>
    <row r="80" spans="1:15" x14ac:dyDescent="0.2">
      <c r="A80" s="301"/>
      <c r="B80" s="114" t="s">
        <v>61</v>
      </c>
      <c r="H80" s="346">
        <v>0</v>
      </c>
    </row>
    <row r="81" spans="1:13" x14ac:dyDescent="0.2">
      <c r="A81" s="301"/>
      <c r="B81" s="114" t="s">
        <v>62</v>
      </c>
      <c r="H81" s="346">
        <v>0</v>
      </c>
    </row>
    <row r="82" spans="1:13" x14ac:dyDescent="0.2">
      <c r="A82" s="301"/>
      <c r="C82" s="114" t="s">
        <v>63</v>
      </c>
      <c r="H82" s="346">
        <v>315991.51388888899</v>
      </c>
      <c r="I82" s="347"/>
    </row>
    <row r="83" spans="1:13" x14ac:dyDescent="0.2">
      <c r="A83" s="301"/>
      <c r="H83" s="346"/>
    </row>
    <row r="84" spans="1:13" x14ac:dyDescent="0.2">
      <c r="A84" s="301"/>
      <c r="B84" s="114" t="s">
        <v>251</v>
      </c>
      <c r="H84" s="346">
        <v>2720000</v>
      </c>
    </row>
    <row r="85" spans="1:13" x14ac:dyDescent="0.2">
      <c r="A85" s="301"/>
      <c r="B85" s="27" t="s">
        <v>254</v>
      </c>
      <c r="H85" s="346">
        <v>11625000</v>
      </c>
    </row>
    <row r="86" spans="1:13" x14ac:dyDescent="0.2">
      <c r="A86" s="301"/>
      <c r="C86" s="114" t="s">
        <v>252</v>
      </c>
      <c r="H86" s="346" t="s">
        <v>431</v>
      </c>
    </row>
    <row r="87" spans="1:13" x14ac:dyDescent="0.2">
      <c r="A87" s="301"/>
      <c r="H87" s="346"/>
    </row>
    <row r="88" spans="1:13" x14ac:dyDescent="0.2">
      <c r="A88" s="301"/>
      <c r="C88" s="119" t="s">
        <v>64</v>
      </c>
      <c r="H88" s="346">
        <v>15039880.625</v>
      </c>
    </row>
    <row r="89" spans="1:13" ht="13.5" thickBot="1" x14ac:dyDescent="0.25">
      <c r="A89" s="348"/>
      <c r="B89" s="187"/>
      <c r="C89" s="187"/>
      <c r="D89" s="187"/>
      <c r="E89" s="187"/>
      <c r="F89" s="187"/>
      <c r="G89" s="187"/>
      <c r="H89" s="319"/>
    </row>
    <row r="90" spans="1:13" ht="13.5" thickBot="1" x14ac:dyDescent="0.25"/>
    <row r="91" spans="1:13" x14ac:dyDescent="0.2">
      <c r="A91" s="344" t="s">
        <v>378</v>
      </c>
      <c r="B91" s="183"/>
      <c r="C91" s="183"/>
      <c r="D91" s="183"/>
      <c r="E91" s="183"/>
      <c r="F91" s="349" t="s">
        <v>268</v>
      </c>
      <c r="G91" s="349" t="s">
        <v>269</v>
      </c>
      <c r="H91" s="349" t="s">
        <v>270</v>
      </c>
      <c r="I91" s="349" t="s">
        <v>271</v>
      </c>
      <c r="J91" s="349" t="s">
        <v>272</v>
      </c>
      <c r="K91" s="349" t="s">
        <v>273</v>
      </c>
      <c r="L91" s="349" t="s">
        <v>274</v>
      </c>
      <c r="M91" s="350" t="s">
        <v>275</v>
      </c>
    </row>
    <row r="92" spans="1:13" x14ac:dyDescent="0.2">
      <c r="A92" s="301"/>
      <c r="F92" s="351"/>
      <c r="G92" s="351"/>
      <c r="H92" s="351"/>
      <c r="I92" s="351"/>
      <c r="J92" s="351"/>
      <c r="K92" s="351"/>
      <c r="L92" s="351"/>
      <c r="M92" s="352"/>
    </row>
    <row r="93" spans="1:13" x14ac:dyDescent="0.2">
      <c r="A93" s="301"/>
      <c r="B93" s="114" t="s">
        <v>222</v>
      </c>
      <c r="F93" s="353">
        <v>0</v>
      </c>
      <c r="G93" s="353">
        <v>0</v>
      </c>
      <c r="H93" s="353">
        <v>0</v>
      </c>
      <c r="I93" s="353">
        <v>0</v>
      </c>
      <c r="J93" s="353">
        <v>44625</v>
      </c>
      <c r="K93" s="353">
        <v>2610</v>
      </c>
      <c r="L93" s="353">
        <v>43555.555555555555</v>
      </c>
      <c r="M93" s="354">
        <v>27620.277777777781</v>
      </c>
    </row>
    <row r="94" spans="1:13" x14ac:dyDescent="0.2">
      <c r="A94" s="301"/>
      <c r="B94" s="114" t="s">
        <v>175</v>
      </c>
      <c r="F94" s="353">
        <v>0</v>
      </c>
      <c r="G94" s="353">
        <v>0</v>
      </c>
      <c r="H94" s="353">
        <v>0</v>
      </c>
      <c r="I94" s="353">
        <v>0</v>
      </c>
      <c r="J94" s="353">
        <v>44625</v>
      </c>
      <c r="K94" s="353">
        <v>2430</v>
      </c>
      <c r="L94" s="353">
        <v>40000</v>
      </c>
      <c r="M94" s="354">
        <v>25712.500000000004</v>
      </c>
    </row>
    <row r="95" spans="1:13" x14ac:dyDescent="0.2">
      <c r="A95" s="301"/>
      <c r="B95" s="114" t="s">
        <v>176</v>
      </c>
      <c r="F95" s="353">
        <v>0</v>
      </c>
      <c r="G95" s="353">
        <v>0</v>
      </c>
      <c r="H95" s="353">
        <v>0</v>
      </c>
      <c r="I95" s="353">
        <v>0</v>
      </c>
      <c r="J95" s="353">
        <v>44625</v>
      </c>
      <c r="K95" s="353">
        <v>2430</v>
      </c>
      <c r="L95" s="353">
        <v>40000</v>
      </c>
      <c r="M95" s="354">
        <v>25712.500000000004</v>
      </c>
    </row>
    <row r="96" spans="1:13" x14ac:dyDescent="0.2">
      <c r="A96" s="301"/>
      <c r="C96" s="114" t="s">
        <v>59</v>
      </c>
      <c r="F96" s="353" t="s">
        <v>431</v>
      </c>
      <c r="G96" s="353" t="s">
        <v>431</v>
      </c>
      <c r="H96" s="353" t="s">
        <v>431</v>
      </c>
      <c r="I96" s="353" t="s">
        <v>431</v>
      </c>
      <c r="J96" s="353" t="s">
        <v>431</v>
      </c>
      <c r="K96" s="353" t="s">
        <v>431</v>
      </c>
      <c r="L96" s="353" t="s">
        <v>431</v>
      </c>
      <c r="M96" s="354" t="s">
        <v>431</v>
      </c>
    </row>
    <row r="97" spans="1:13" x14ac:dyDescent="0.2">
      <c r="A97" s="301"/>
      <c r="F97" s="353"/>
      <c r="G97" s="353"/>
      <c r="H97" s="353"/>
      <c r="I97" s="353"/>
      <c r="J97" s="353"/>
      <c r="K97" s="353"/>
      <c r="L97" s="353"/>
      <c r="M97" s="354"/>
    </row>
    <row r="98" spans="1:13" x14ac:dyDescent="0.2">
      <c r="A98" s="301"/>
      <c r="B98" s="114" t="s">
        <v>127</v>
      </c>
      <c r="F98" s="353">
        <v>0</v>
      </c>
      <c r="G98" s="353">
        <v>0</v>
      </c>
      <c r="H98" s="353">
        <v>0</v>
      </c>
      <c r="I98" s="353">
        <v>0</v>
      </c>
      <c r="J98" s="353">
        <v>0</v>
      </c>
      <c r="K98" s="353">
        <v>180</v>
      </c>
      <c r="L98" s="353">
        <v>3555.5555555555547</v>
      </c>
      <c r="M98" s="354">
        <v>1907.7777777777774</v>
      </c>
    </row>
    <row r="99" spans="1:13" x14ac:dyDescent="0.2">
      <c r="A99" s="301"/>
      <c r="B99" s="114" t="s">
        <v>61</v>
      </c>
      <c r="F99" s="353">
        <v>0</v>
      </c>
      <c r="G99" s="353">
        <v>0</v>
      </c>
      <c r="H99" s="353">
        <v>0</v>
      </c>
      <c r="I99" s="353">
        <v>0</v>
      </c>
      <c r="J99" s="353">
        <v>0</v>
      </c>
      <c r="K99" s="353">
        <v>0</v>
      </c>
      <c r="L99" s="353">
        <v>0</v>
      </c>
      <c r="M99" s="354">
        <v>0</v>
      </c>
    </row>
    <row r="100" spans="1:13" x14ac:dyDescent="0.2">
      <c r="A100" s="301"/>
      <c r="B100" s="114" t="s">
        <v>62</v>
      </c>
      <c r="F100" s="353">
        <v>0</v>
      </c>
      <c r="G100" s="353">
        <v>0</v>
      </c>
      <c r="H100" s="353">
        <v>0</v>
      </c>
      <c r="I100" s="353">
        <v>0</v>
      </c>
      <c r="J100" s="353">
        <v>0</v>
      </c>
      <c r="K100" s="353">
        <v>0</v>
      </c>
      <c r="L100" s="353">
        <v>0</v>
      </c>
      <c r="M100" s="354">
        <v>0</v>
      </c>
    </row>
    <row r="101" spans="1:13" x14ac:dyDescent="0.2">
      <c r="A101" s="301"/>
      <c r="C101" s="114" t="s">
        <v>63</v>
      </c>
      <c r="F101" s="353">
        <v>0</v>
      </c>
      <c r="G101" s="353">
        <v>0</v>
      </c>
      <c r="H101" s="353">
        <v>0</v>
      </c>
      <c r="I101" s="353">
        <v>0</v>
      </c>
      <c r="J101" s="353">
        <v>0</v>
      </c>
      <c r="K101" s="353">
        <v>180</v>
      </c>
      <c r="L101" s="353">
        <v>3555.5555555555547</v>
      </c>
      <c r="M101" s="354">
        <v>1907.7777777777774</v>
      </c>
    </row>
    <row r="102" spans="1:13" x14ac:dyDescent="0.2">
      <c r="A102" s="301"/>
      <c r="F102" s="353"/>
      <c r="G102" s="353"/>
      <c r="H102" s="353"/>
      <c r="I102" s="353"/>
      <c r="J102" s="353"/>
      <c r="K102" s="353"/>
      <c r="L102" s="353"/>
      <c r="M102" s="354"/>
    </row>
    <row r="103" spans="1:13" x14ac:dyDescent="0.2">
      <c r="A103" s="301"/>
      <c r="B103" s="114" t="s">
        <v>251</v>
      </c>
      <c r="F103" s="353">
        <v>0</v>
      </c>
      <c r="G103" s="353">
        <v>0</v>
      </c>
      <c r="H103" s="353">
        <v>0</v>
      </c>
      <c r="I103" s="353">
        <v>0</v>
      </c>
      <c r="J103" s="353">
        <v>1785000</v>
      </c>
      <c r="K103" s="353">
        <v>0</v>
      </c>
      <c r="L103" s="353">
        <v>0</v>
      </c>
      <c r="M103" s="354">
        <v>0</v>
      </c>
    </row>
    <row r="104" spans="1:13" x14ac:dyDescent="0.2">
      <c r="A104" s="301"/>
      <c r="B104" s="27" t="s">
        <v>254</v>
      </c>
      <c r="F104" s="353">
        <v>0</v>
      </c>
      <c r="G104" s="353">
        <v>0</v>
      </c>
      <c r="H104" s="353">
        <v>0</v>
      </c>
      <c r="I104" s="353">
        <v>0</v>
      </c>
      <c r="J104" s="353">
        <v>1785000</v>
      </c>
      <c r="K104" s="353">
        <v>20000</v>
      </c>
      <c r="L104" s="353">
        <v>0</v>
      </c>
      <c r="M104" s="354">
        <v>200000</v>
      </c>
    </row>
    <row r="105" spans="1:13" x14ac:dyDescent="0.2">
      <c r="A105" s="301"/>
      <c r="C105" s="114" t="s">
        <v>252</v>
      </c>
      <c r="F105" s="353" t="s">
        <v>431</v>
      </c>
      <c r="G105" s="353" t="s">
        <v>431</v>
      </c>
      <c r="H105" s="353" t="s">
        <v>431</v>
      </c>
      <c r="I105" s="353" t="s">
        <v>431</v>
      </c>
      <c r="J105" s="353" t="s">
        <v>431</v>
      </c>
      <c r="K105" s="353" t="s">
        <v>431</v>
      </c>
      <c r="L105" s="353" t="s">
        <v>431</v>
      </c>
      <c r="M105" s="354" t="s">
        <v>431</v>
      </c>
    </row>
    <row r="106" spans="1:13" x14ac:dyDescent="0.2">
      <c r="A106" s="301"/>
      <c r="F106" s="353"/>
      <c r="G106" s="353"/>
      <c r="H106" s="353"/>
      <c r="I106" s="353"/>
      <c r="J106" s="353"/>
      <c r="K106" s="353"/>
      <c r="L106" s="353"/>
      <c r="M106" s="354"/>
    </row>
    <row r="107" spans="1:13" x14ac:dyDescent="0.2">
      <c r="A107" s="301"/>
      <c r="C107" s="119" t="s">
        <v>64</v>
      </c>
      <c r="F107" s="353">
        <v>0</v>
      </c>
      <c r="G107" s="353">
        <v>0</v>
      </c>
      <c r="H107" s="353">
        <v>0</v>
      </c>
      <c r="I107" s="353">
        <v>0</v>
      </c>
      <c r="J107" s="353">
        <v>1829625</v>
      </c>
      <c r="K107" s="353">
        <v>22430</v>
      </c>
      <c r="L107" s="353">
        <v>40000</v>
      </c>
      <c r="M107" s="354">
        <v>225712.5</v>
      </c>
    </row>
    <row r="108" spans="1:13" ht="13.5" thickBot="1" x14ac:dyDescent="0.25">
      <c r="A108" s="348"/>
      <c r="B108" s="187"/>
      <c r="C108" s="187"/>
      <c r="D108" s="187"/>
      <c r="E108" s="187"/>
      <c r="F108" s="355"/>
      <c r="G108" s="355"/>
      <c r="H108" s="355"/>
      <c r="I108" s="355"/>
      <c r="J108" s="355"/>
      <c r="K108" s="355"/>
      <c r="L108" s="355"/>
      <c r="M108" s="356"/>
    </row>
    <row r="109" spans="1:13" ht="13.5" thickBot="1" x14ac:dyDescent="0.25"/>
    <row r="110" spans="1:13" x14ac:dyDescent="0.2">
      <c r="A110" s="344" t="s">
        <v>378</v>
      </c>
      <c r="B110" s="183"/>
      <c r="C110" s="183"/>
      <c r="D110" s="183"/>
      <c r="E110" s="183"/>
      <c r="F110" s="349" t="s">
        <v>276</v>
      </c>
      <c r="G110" s="349" t="s">
        <v>277</v>
      </c>
      <c r="H110" s="349" t="s">
        <v>278</v>
      </c>
      <c r="I110" s="349" t="s">
        <v>279</v>
      </c>
      <c r="J110" s="349" t="s">
        <v>280</v>
      </c>
      <c r="K110" s="349" t="s">
        <v>281</v>
      </c>
      <c r="L110" s="350" t="s">
        <v>282</v>
      </c>
    </row>
    <row r="111" spans="1:13" x14ac:dyDescent="0.2">
      <c r="A111" s="301"/>
      <c r="F111" s="351"/>
      <c r="G111" s="351"/>
      <c r="H111" s="351"/>
      <c r="I111" s="351"/>
      <c r="J111" s="351"/>
      <c r="K111" s="351"/>
      <c r="L111" s="352"/>
    </row>
    <row r="112" spans="1:13" x14ac:dyDescent="0.2">
      <c r="A112" s="301"/>
      <c r="B112" s="114" t="s">
        <v>222</v>
      </c>
      <c r="F112" s="353">
        <v>27142.013888888891</v>
      </c>
      <c r="G112" s="353">
        <v>22965</v>
      </c>
      <c r="H112" s="353">
        <v>9312.6388888888887</v>
      </c>
      <c r="I112" s="353">
        <v>6681.458333333333</v>
      </c>
      <c r="J112" s="353">
        <v>4425</v>
      </c>
      <c r="K112" s="353">
        <v>7998.6388888888896</v>
      </c>
      <c r="L112" s="354">
        <v>0</v>
      </c>
    </row>
    <row r="113" spans="1:12" x14ac:dyDescent="0.2">
      <c r="A113" s="301"/>
      <c r="B113" s="114" t="s">
        <v>175</v>
      </c>
      <c r="F113" s="353">
        <v>25265.625</v>
      </c>
      <c r="G113" s="353">
        <v>21375</v>
      </c>
      <c r="H113" s="353">
        <v>8668.75</v>
      </c>
      <c r="I113" s="353">
        <v>6215.625</v>
      </c>
      <c r="J113" s="353">
        <v>4125</v>
      </c>
      <c r="K113" s="353">
        <v>7448.7500000000009</v>
      </c>
      <c r="L113" s="354">
        <v>0</v>
      </c>
    </row>
    <row r="114" spans="1:12" x14ac:dyDescent="0.2">
      <c r="A114" s="301"/>
      <c r="B114" s="114" t="s">
        <v>176</v>
      </c>
      <c r="F114" s="353">
        <v>25265.625</v>
      </c>
      <c r="G114" s="353">
        <v>21375</v>
      </c>
      <c r="H114" s="353">
        <v>8668.75</v>
      </c>
      <c r="I114" s="353">
        <v>6215.625</v>
      </c>
      <c r="J114" s="353">
        <v>4125</v>
      </c>
      <c r="K114" s="353">
        <v>7448.7500000000009</v>
      </c>
      <c r="L114" s="354">
        <v>0</v>
      </c>
    </row>
    <row r="115" spans="1:12" x14ac:dyDescent="0.2">
      <c r="A115" s="301"/>
      <c r="C115" s="114" t="s">
        <v>59</v>
      </c>
      <c r="F115" s="353" t="s">
        <v>431</v>
      </c>
      <c r="G115" s="353" t="s">
        <v>431</v>
      </c>
      <c r="H115" s="353" t="s">
        <v>431</v>
      </c>
      <c r="I115" s="353" t="s">
        <v>431</v>
      </c>
      <c r="J115" s="353" t="s">
        <v>431</v>
      </c>
      <c r="K115" s="353" t="s">
        <v>431</v>
      </c>
      <c r="L115" s="354" t="s">
        <v>431</v>
      </c>
    </row>
    <row r="116" spans="1:12" x14ac:dyDescent="0.2">
      <c r="A116" s="301"/>
      <c r="F116" s="353"/>
      <c r="G116" s="353"/>
      <c r="H116" s="353"/>
      <c r="I116" s="353"/>
      <c r="J116" s="353"/>
      <c r="K116" s="353"/>
      <c r="L116" s="354"/>
    </row>
    <row r="117" spans="1:12" x14ac:dyDescent="0.2">
      <c r="A117" s="301"/>
      <c r="B117" s="114" t="s">
        <v>127</v>
      </c>
      <c r="F117" s="353">
        <v>1876.3888888888905</v>
      </c>
      <c r="G117" s="353">
        <v>1590</v>
      </c>
      <c r="H117" s="353">
        <v>643.88888888888869</v>
      </c>
      <c r="I117" s="353">
        <v>465.83333333333303</v>
      </c>
      <c r="J117" s="353">
        <v>300</v>
      </c>
      <c r="K117" s="353">
        <v>549.88888888888869</v>
      </c>
      <c r="L117" s="354">
        <v>0</v>
      </c>
    </row>
    <row r="118" spans="1:12" x14ac:dyDescent="0.2">
      <c r="A118" s="301"/>
      <c r="B118" s="114" t="s">
        <v>61</v>
      </c>
      <c r="F118" s="353">
        <v>0</v>
      </c>
      <c r="G118" s="353">
        <v>0</v>
      </c>
      <c r="H118" s="353">
        <v>0</v>
      </c>
      <c r="I118" s="353">
        <v>0</v>
      </c>
      <c r="J118" s="353">
        <v>0</v>
      </c>
      <c r="K118" s="353">
        <v>0</v>
      </c>
      <c r="L118" s="354">
        <v>0</v>
      </c>
    </row>
    <row r="119" spans="1:12" x14ac:dyDescent="0.2">
      <c r="A119" s="301"/>
      <c r="B119" s="114" t="s">
        <v>62</v>
      </c>
      <c r="F119" s="353">
        <v>0</v>
      </c>
      <c r="G119" s="353">
        <v>0</v>
      </c>
      <c r="H119" s="353">
        <v>0</v>
      </c>
      <c r="I119" s="353">
        <v>0</v>
      </c>
      <c r="J119" s="353">
        <v>0</v>
      </c>
      <c r="K119" s="353">
        <v>0</v>
      </c>
      <c r="L119" s="354">
        <v>0</v>
      </c>
    </row>
    <row r="120" spans="1:12" x14ac:dyDescent="0.2">
      <c r="A120" s="301"/>
      <c r="C120" s="114" t="s">
        <v>63</v>
      </c>
      <c r="F120" s="353">
        <v>1876.3888888888905</v>
      </c>
      <c r="G120" s="353">
        <v>1590</v>
      </c>
      <c r="H120" s="353">
        <v>643.88888888888869</v>
      </c>
      <c r="I120" s="353">
        <v>465.83333333333303</v>
      </c>
      <c r="J120" s="353">
        <v>300</v>
      </c>
      <c r="K120" s="353">
        <v>549.88888888888869</v>
      </c>
      <c r="L120" s="354">
        <v>0</v>
      </c>
    </row>
    <row r="121" spans="1:12" x14ac:dyDescent="0.2">
      <c r="A121" s="301"/>
      <c r="F121" s="353"/>
      <c r="G121" s="353"/>
      <c r="H121" s="353"/>
      <c r="I121" s="353"/>
      <c r="J121" s="353"/>
      <c r="K121" s="353"/>
      <c r="L121" s="354"/>
    </row>
    <row r="122" spans="1:12" x14ac:dyDescent="0.2">
      <c r="A122" s="301"/>
      <c r="B122" s="114" t="s">
        <v>251</v>
      </c>
      <c r="F122" s="353">
        <v>0</v>
      </c>
      <c r="G122" s="353">
        <v>0</v>
      </c>
      <c r="H122" s="353">
        <v>0</v>
      </c>
      <c r="I122" s="353">
        <v>0</v>
      </c>
      <c r="J122" s="353">
        <v>0</v>
      </c>
      <c r="K122" s="353">
        <v>0</v>
      </c>
      <c r="L122" s="354">
        <v>0</v>
      </c>
    </row>
    <row r="123" spans="1:12" x14ac:dyDescent="0.2">
      <c r="A123" s="301"/>
      <c r="B123" s="27" t="s">
        <v>254</v>
      </c>
      <c r="F123" s="353">
        <v>190000</v>
      </c>
      <c r="G123" s="353">
        <v>155000</v>
      </c>
      <c r="H123" s="353">
        <v>60000</v>
      </c>
      <c r="I123" s="353">
        <v>40000</v>
      </c>
      <c r="J123" s="353">
        <v>30000</v>
      </c>
      <c r="K123" s="353">
        <v>50000</v>
      </c>
      <c r="L123" s="354">
        <v>0</v>
      </c>
    </row>
    <row r="124" spans="1:12" x14ac:dyDescent="0.2">
      <c r="A124" s="301"/>
      <c r="C124" s="114" t="s">
        <v>252</v>
      </c>
      <c r="F124" s="353" t="s">
        <v>431</v>
      </c>
      <c r="G124" s="353" t="s">
        <v>431</v>
      </c>
      <c r="H124" s="353" t="s">
        <v>431</v>
      </c>
      <c r="I124" s="353" t="s">
        <v>431</v>
      </c>
      <c r="J124" s="353" t="s">
        <v>431</v>
      </c>
      <c r="K124" s="353" t="s">
        <v>431</v>
      </c>
      <c r="L124" s="354" t="s">
        <v>431</v>
      </c>
    </row>
    <row r="125" spans="1:12" x14ac:dyDescent="0.2">
      <c r="A125" s="301"/>
      <c r="F125" s="353"/>
      <c r="G125" s="353"/>
      <c r="H125" s="353"/>
      <c r="I125" s="353"/>
      <c r="J125" s="353"/>
      <c r="K125" s="353"/>
      <c r="L125" s="354"/>
    </row>
    <row r="126" spans="1:12" x14ac:dyDescent="0.2">
      <c r="A126" s="301"/>
      <c r="C126" s="119" t="s">
        <v>64</v>
      </c>
      <c r="F126" s="353">
        <v>215265.625</v>
      </c>
      <c r="G126" s="353">
        <v>176375</v>
      </c>
      <c r="H126" s="353">
        <v>68668.75</v>
      </c>
      <c r="I126" s="353">
        <v>46215.625</v>
      </c>
      <c r="J126" s="353">
        <v>34125</v>
      </c>
      <c r="K126" s="353">
        <v>57448.75</v>
      </c>
      <c r="L126" s="354">
        <v>0</v>
      </c>
    </row>
    <row r="127" spans="1:12" ht="13.5" thickBot="1" x14ac:dyDescent="0.25">
      <c r="A127" s="348"/>
      <c r="B127" s="187"/>
      <c r="C127" s="187"/>
      <c r="D127" s="187"/>
      <c r="E127" s="187"/>
      <c r="F127" s="355"/>
      <c r="G127" s="355"/>
      <c r="H127" s="355"/>
      <c r="I127" s="355"/>
      <c r="J127" s="355"/>
      <c r="K127" s="355"/>
      <c r="L127" s="356"/>
    </row>
    <row r="128" spans="1:12" ht="13.5" thickBot="1" x14ac:dyDescent="0.25"/>
    <row r="129" spans="1:11" x14ac:dyDescent="0.2">
      <c r="A129" s="344" t="s">
        <v>379</v>
      </c>
      <c r="B129" s="183"/>
      <c r="C129" s="183"/>
      <c r="D129" s="183"/>
      <c r="E129" s="183"/>
      <c r="F129" s="349" t="s">
        <v>298</v>
      </c>
      <c r="G129" s="349" t="s">
        <v>299</v>
      </c>
      <c r="H129" s="349" t="s">
        <v>300</v>
      </c>
      <c r="I129" s="349" t="s">
        <v>301</v>
      </c>
      <c r="J129" s="349" t="s">
        <v>302</v>
      </c>
      <c r="K129" s="350" t="s">
        <v>303</v>
      </c>
    </row>
    <row r="130" spans="1:11" x14ac:dyDescent="0.2">
      <c r="A130" s="301"/>
      <c r="F130" s="351"/>
      <c r="G130" s="351"/>
      <c r="H130" s="351"/>
      <c r="I130" s="351"/>
      <c r="J130" s="351"/>
      <c r="K130" s="352"/>
    </row>
    <row r="131" spans="1:11" x14ac:dyDescent="0.2">
      <c r="A131" s="301"/>
      <c r="B131" s="114" t="s">
        <v>222</v>
      </c>
      <c r="F131" s="353">
        <v>0</v>
      </c>
      <c r="G131" s="353">
        <v>0</v>
      </c>
      <c r="H131" s="353">
        <v>0</v>
      </c>
      <c r="I131" s="353">
        <v>15193.75</v>
      </c>
      <c r="J131" s="353">
        <v>9860</v>
      </c>
      <c r="K131" s="354">
        <v>11734.666666666666</v>
      </c>
    </row>
    <row r="132" spans="1:11" x14ac:dyDescent="0.2">
      <c r="A132" s="301"/>
      <c r="B132" s="114" t="s">
        <v>175</v>
      </c>
      <c r="F132" s="353">
        <v>0</v>
      </c>
      <c r="G132" s="353">
        <v>0</v>
      </c>
      <c r="H132" s="353">
        <v>0</v>
      </c>
      <c r="I132" s="353">
        <v>15193.75</v>
      </c>
      <c r="J132" s="353">
        <v>9180</v>
      </c>
      <c r="K132" s="354">
        <v>10920</v>
      </c>
    </row>
    <row r="133" spans="1:11" x14ac:dyDescent="0.2">
      <c r="A133" s="301"/>
      <c r="B133" s="114" t="s">
        <v>176</v>
      </c>
      <c r="F133" s="353">
        <v>0</v>
      </c>
      <c r="G133" s="353">
        <v>0</v>
      </c>
      <c r="H133" s="353">
        <v>0</v>
      </c>
      <c r="I133" s="353">
        <v>15193.75</v>
      </c>
      <c r="J133" s="353">
        <v>9180</v>
      </c>
      <c r="K133" s="354">
        <v>10920</v>
      </c>
    </row>
    <row r="134" spans="1:11" x14ac:dyDescent="0.2">
      <c r="A134" s="301"/>
      <c r="C134" s="114" t="s">
        <v>59</v>
      </c>
      <c r="F134" s="353" t="s">
        <v>431</v>
      </c>
      <c r="G134" s="353" t="s">
        <v>431</v>
      </c>
      <c r="H134" s="353" t="s">
        <v>431</v>
      </c>
      <c r="I134" s="353" t="s">
        <v>431</v>
      </c>
      <c r="J134" s="353" t="s">
        <v>431</v>
      </c>
      <c r="K134" s="354" t="s">
        <v>431</v>
      </c>
    </row>
    <row r="135" spans="1:11" x14ac:dyDescent="0.2">
      <c r="A135" s="301"/>
      <c r="F135" s="353"/>
      <c r="G135" s="353"/>
      <c r="H135" s="353"/>
      <c r="I135" s="353"/>
      <c r="J135" s="353"/>
      <c r="K135" s="354"/>
    </row>
    <row r="136" spans="1:11" x14ac:dyDescent="0.2">
      <c r="A136" s="301"/>
      <c r="B136" s="114" t="s">
        <v>127</v>
      </c>
      <c r="F136" s="353">
        <v>0</v>
      </c>
      <c r="G136" s="353">
        <v>0</v>
      </c>
      <c r="H136" s="353">
        <v>0</v>
      </c>
      <c r="I136" s="353">
        <v>0</v>
      </c>
      <c r="J136" s="353">
        <v>680</v>
      </c>
      <c r="K136" s="354">
        <v>814.66666666666606</v>
      </c>
    </row>
    <row r="137" spans="1:11" x14ac:dyDescent="0.2">
      <c r="A137" s="301"/>
      <c r="B137" s="114" t="s">
        <v>61</v>
      </c>
      <c r="F137" s="353">
        <v>0</v>
      </c>
      <c r="G137" s="353">
        <v>0</v>
      </c>
      <c r="H137" s="353">
        <v>0</v>
      </c>
      <c r="I137" s="353">
        <v>0</v>
      </c>
      <c r="J137" s="353">
        <v>0</v>
      </c>
      <c r="K137" s="354">
        <v>0</v>
      </c>
    </row>
    <row r="138" spans="1:11" x14ac:dyDescent="0.2">
      <c r="A138" s="301"/>
      <c r="B138" s="114" t="s">
        <v>62</v>
      </c>
      <c r="F138" s="353">
        <v>0</v>
      </c>
      <c r="G138" s="353">
        <v>0</v>
      </c>
      <c r="H138" s="353">
        <v>0</v>
      </c>
      <c r="I138" s="353">
        <v>0</v>
      </c>
      <c r="J138" s="353">
        <v>0</v>
      </c>
      <c r="K138" s="354">
        <v>0</v>
      </c>
    </row>
    <row r="139" spans="1:11" x14ac:dyDescent="0.2">
      <c r="A139" s="301"/>
      <c r="C139" s="114" t="s">
        <v>63</v>
      </c>
      <c r="F139" s="353">
        <v>0</v>
      </c>
      <c r="G139" s="353">
        <v>0</v>
      </c>
      <c r="H139" s="353">
        <v>0</v>
      </c>
      <c r="I139" s="353">
        <v>0</v>
      </c>
      <c r="J139" s="353">
        <v>680</v>
      </c>
      <c r="K139" s="354">
        <v>814.66666666666606</v>
      </c>
    </row>
    <row r="140" spans="1:11" x14ac:dyDescent="0.2">
      <c r="A140" s="301"/>
      <c r="F140" s="353"/>
      <c r="G140" s="353"/>
      <c r="H140" s="353"/>
      <c r="I140" s="353"/>
      <c r="J140" s="353"/>
      <c r="K140" s="354"/>
    </row>
    <row r="141" spans="1:11" x14ac:dyDescent="0.2">
      <c r="A141" s="301"/>
      <c r="B141" s="114" t="s">
        <v>251</v>
      </c>
      <c r="F141" s="353">
        <v>0</v>
      </c>
      <c r="G141" s="353">
        <v>0</v>
      </c>
      <c r="H141" s="353">
        <v>0</v>
      </c>
      <c r="I141" s="353">
        <v>935000</v>
      </c>
      <c r="J141" s="353">
        <v>0</v>
      </c>
      <c r="K141" s="354">
        <v>0</v>
      </c>
    </row>
    <row r="142" spans="1:11" x14ac:dyDescent="0.2">
      <c r="A142" s="301"/>
      <c r="B142" s="27" t="s">
        <v>254</v>
      </c>
      <c r="F142" s="353">
        <v>0</v>
      </c>
      <c r="G142" s="353">
        <v>0</v>
      </c>
      <c r="H142" s="353">
        <v>0</v>
      </c>
      <c r="I142" s="353">
        <v>935000</v>
      </c>
      <c r="J142" s="353">
        <v>85000</v>
      </c>
      <c r="K142" s="354">
        <v>90000</v>
      </c>
    </row>
    <row r="143" spans="1:11" x14ac:dyDescent="0.2">
      <c r="A143" s="301"/>
      <c r="C143" s="114" t="s">
        <v>252</v>
      </c>
      <c r="F143" s="353" t="s">
        <v>431</v>
      </c>
      <c r="G143" s="353" t="s">
        <v>431</v>
      </c>
      <c r="H143" s="353" t="s">
        <v>431</v>
      </c>
      <c r="I143" s="353" t="s">
        <v>431</v>
      </c>
      <c r="J143" s="353" t="s">
        <v>431</v>
      </c>
      <c r="K143" s="354" t="s">
        <v>431</v>
      </c>
    </row>
    <row r="144" spans="1:11" x14ac:dyDescent="0.2">
      <c r="A144" s="301"/>
      <c r="F144" s="353"/>
      <c r="G144" s="353"/>
      <c r="H144" s="353"/>
      <c r="I144" s="353"/>
      <c r="J144" s="353"/>
      <c r="K144" s="354"/>
    </row>
    <row r="145" spans="1:11" x14ac:dyDescent="0.2">
      <c r="A145" s="301"/>
      <c r="C145" s="119" t="s">
        <v>64</v>
      </c>
      <c r="F145" s="353">
        <v>0</v>
      </c>
      <c r="G145" s="353">
        <v>0</v>
      </c>
      <c r="H145" s="353">
        <v>0</v>
      </c>
      <c r="I145" s="353">
        <v>950193.75</v>
      </c>
      <c r="J145" s="353">
        <v>94180</v>
      </c>
      <c r="K145" s="354">
        <v>100920</v>
      </c>
    </row>
    <row r="146" spans="1:11" ht="13.5" thickBot="1" x14ac:dyDescent="0.25">
      <c r="A146" s="348"/>
      <c r="B146" s="187"/>
      <c r="C146" s="187"/>
      <c r="D146" s="187"/>
      <c r="E146" s="187"/>
      <c r="F146" s="355"/>
      <c r="G146" s="355"/>
      <c r="H146" s="355"/>
      <c r="I146" s="355"/>
      <c r="J146" s="355"/>
      <c r="K146" s="356"/>
    </row>
    <row r="147" spans="1:11" ht="13.5" thickBot="1" x14ac:dyDescent="0.25"/>
    <row r="148" spans="1:11" x14ac:dyDescent="0.2">
      <c r="A148" s="344" t="s">
        <v>379</v>
      </c>
      <c r="B148" s="183"/>
      <c r="C148" s="183"/>
      <c r="D148" s="183"/>
      <c r="E148" s="183"/>
      <c r="F148" s="349" t="s">
        <v>304</v>
      </c>
      <c r="G148" s="349" t="s">
        <v>305</v>
      </c>
      <c r="H148" s="349" t="s">
        <v>306</v>
      </c>
      <c r="I148" s="349" t="s">
        <v>307</v>
      </c>
      <c r="J148" s="349" t="s">
        <v>308</v>
      </c>
      <c r="K148" s="350" t="s">
        <v>309</v>
      </c>
    </row>
    <row r="149" spans="1:11" x14ac:dyDescent="0.2">
      <c r="A149" s="301"/>
      <c r="F149" s="351"/>
      <c r="G149" s="351"/>
      <c r="H149" s="351"/>
      <c r="I149" s="351"/>
      <c r="J149" s="351"/>
      <c r="K149" s="352"/>
    </row>
    <row r="150" spans="1:11" x14ac:dyDescent="0.2">
      <c r="A150" s="301"/>
      <c r="B150" s="114" t="s">
        <v>222</v>
      </c>
      <c r="F150" s="353">
        <v>6686.1111111111113</v>
      </c>
      <c r="G150" s="353">
        <v>6847.2222222222235</v>
      </c>
      <c r="H150" s="353">
        <v>18221.666666666668</v>
      </c>
      <c r="I150" s="353">
        <v>20791.388888888891</v>
      </c>
      <c r="J150" s="353">
        <v>8559.0555555555547</v>
      </c>
      <c r="K150" s="354">
        <v>4621.583333333333</v>
      </c>
    </row>
    <row r="151" spans="1:11" x14ac:dyDescent="0.2">
      <c r="A151" s="301"/>
      <c r="B151" s="114" t="s">
        <v>175</v>
      </c>
      <c r="F151" s="353">
        <v>6225</v>
      </c>
      <c r="G151" s="353">
        <v>6375.0000000000009</v>
      </c>
      <c r="H151" s="353">
        <v>16965</v>
      </c>
      <c r="I151" s="353">
        <v>19357.5</v>
      </c>
      <c r="J151" s="353">
        <v>7962.5</v>
      </c>
      <c r="K151" s="354">
        <v>4301.25</v>
      </c>
    </row>
    <row r="152" spans="1:11" x14ac:dyDescent="0.2">
      <c r="A152" s="301"/>
      <c r="B152" s="114" t="s">
        <v>176</v>
      </c>
      <c r="F152" s="353">
        <v>6225</v>
      </c>
      <c r="G152" s="353">
        <v>6375.0000000000009</v>
      </c>
      <c r="H152" s="353">
        <v>16965</v>
      </c>
      <c r="I152" s="353">
        <v>19357.5</v>
      </c>
      <c r="J152" s="353">
        <v>7962.5</v>
      </c>
      <c r="K152" s="354">
        <v>4301.25</v>
      </c>
    </row>
    <row r="153" spans="1:11" x14ac:dyDescent="0.2">
      <c r="A153" s="301"/>
      <c r="C153" s="114" t="s">
        <v>59</v>
      </c>
      <c r="F153" s="353" t="s">
        <v>431</v>
      </c>
      <c r="G153" s="353" t="s">
        <v>431</v>
      </c>
      <c r="H153" s="353" t="s">
        <v>431</v>
      </c>
      <c r="I153" s="353" t="s">
        <v>431</v>
      </c>
      <c r="J153" s="353" t="s">
        <v>431</v>
      </c>
      <c r="K153" s="354" t="s">
        <v>431</v>
      </c>
    </row>
    <row r="154" spans="1:11" x14ac:dyDescent="0.2">
      <c r="A154" s="301"/>
      <c r="F154" s="353"/>
      <c r="G154" s="353"/>
      <c r="H154" s="353"/>
      <c r="I154" s="353"/>
      <c r="J154" s="353"/>
      <c r="K154" s="354"/>
    </row>
    <row r="155" spans="1:11" x14ac:dyDescent="0.2">
      <c r="A155" s="301"/>
      <c r="B155" s="114" t="s">
        <v>127</v>
      </c>
      <c r="F155" s="353">
        <v>461.11111111111131</v>
      </c>
      <c r="G155" s="353">
        <v>472.22222222222263</v>
      </c>
      <c r="H155" s="353">
        <v>1256.6666666666679</v>
      </c>
      <c r="I155" s="353">
        <v>1433.8888888888905</v>
      </c>
      <c r="J155" s="353">
        <v>596.55555555555475</v>
      </c>
      <c r="K155" s="354">
        <v>320.33333333333303</v>
      </c>
    </row>
    <row r="156" spans="1:11" x14ac:dyDescent="0.2">
      <c r="A156" s="301"/>
      <c r="B156" s="114" t="s">
        <v>61</v>
      </c>
      <c r="F156" s="353">
        <v>0</v>
      </c>
      <c r="G156" s="353">
        <v>0</v>
      </c>
      <c r="H156" s="353">
        <v>0</v>
      </c>
      <c r="I156" s="353">
        <v>0</v>
      </c>
      <c r="J156" s="353">
        <v>0</v>
      </c>
      <c r="K156" s="354">
        <v>0</v>
      </c>
    </row>
    <row r="157" spans="1:11" x14ac:dyDescent="0.2">
      <c r="A157" s="301"/>
      <c r="B157" s="114" t="s">
        <v>62</v>
      </c>
      <c r="F157" s="353">
        <v>0</v>
      </c>
      <c r="G157" s="353">
        <v>0</v>
      </c>
      <c r="H157" s="353">
        <v>0</v>
      </c>
      <c r="I157" s="353">
        <v>0</v>
      </c>
      <c r="J157" s="353">
        <v>0</v>
      </c>
      <c r="K157" s="354">
        <v>0</v>
      </c>
    </row>
    <row r="158" spans="1:11" x14ac:dyDescent="0.2">
      <c r="A158" s="301"/>
      <c r="C158" s="114" t="s">
        <v>63</v>
      </c>
      <c r="F158" s="353">
        <v>461.11111111111131</v>
      </c>
      <c r="G158" s="353">
        <v>472.22222222222263</v>
      </c>
      <c r="H158" s="353">
        <v>1256.6666666666679</v>
      </c>
      <c r="I158" s="353">
        <v>1433.8888888888905</v>
      </c>
      <c r="J158" s="353">
        <v>596.55555555555475</v>
      </c>
      <c r="K158" s="354">
        <v>320.33333333333303</v>
      </c>
    </row>
    <row r="159" spans="1:11" x14ac:dyDescent="0.2">
      <c r="A159" s="301"/>
      <c r="F159" s="353"/>
      <c r="G159" s="353"/>
      <c r="H159" s="353"/>
      <c r="I159" s="353"/>
      <c r="J159" s="353"/>
      <c r="K159" s="354"/>
    </row>
    <row r="160" spans="1:11" x14ac:dyDescent="0.2">
      <c r="A160" s="301"/>
      <c r="B160" s="114" t="s">
        <v>251</v>
      </c>
      <c r="F160" s="353">
        <v>0</v>
      </c>
      <c r="G160" s="353">
        <v>0</v>
      </c>
      <c r="H160" s="353">
        <v>0</v>
      </c>
      <c r="I160" s="353">
        <v>0</v>
      </c>
      <c r="J160" s="353">
        <v>0</v>
      </c>
      <c r="K160" s="354">
        <v>0</v>
      </c>
    </row>
    <row r="161" spans="1:12" x14ac:dyDescent="0.2">
      <c r="A161" s="301"/>
      <c r="B161" s="27" t="s">
        <v>254</v>
      </c>
      <c r="F161" s="353">
        <v>50000</v>
      </c>
      <c r="G161" s="353">
        <v>50000</v>
      </c>
      <c r="H161" s="353">
        <v>130000</v>
      </c>
      <c r="I161" s="353">
        <v>145000</v>
      </c>
      <c r="J161" s="353">
        <v>55000</v>
      </c>
      <c r="K161" s="354">
        <v>30000</v>
      </c>
    </row>
    <row r="162" spans="1:12" x14ac:dyDescent="0.2">
      <c r="A162" s="301"/>
      <c r="C162" s="114" t="s">
        <v>252</v>
      </c>
      <c r="F162" s="353" t="s">
        <v>431</v>
      </c>
      <c r="G162" s="353" t="s">
        <v>431</v>
      </c>
      <c r="H162" s="353" t="s">
        <v>431</v>
      </c>
      <c r="I162" s="353" t="s">
        <v>431</v>
      </c>
      <c r="J162" s="353" t="s">
        <v>431</v>
      </c>
      <c r="K162" s="354" t="s">
        <v>431</v>
      </c>
    </row>
    <row r="163" spans="1:12" x14ac:dyDescent="0.2">
      <c r="A163" s="301"/>
      <c r="F163" s="353"/>
      <c r="G163" s="353"/>
      <c r="H163" s="353"/>
      <c r="I163" s="353"/>
      <c r="J163" s="353"/>
      <c r="K163" s="354"/>
    </row>
    <row r="164" spans="1:12" x14ac:dyDescent="0.2">
      <c r="A164" s="301"/>
      <c r="C164" s="119" t="s">
        <v>64</v>
      </c>
      <c r="F164" s="353">
        <v>56225</v>
      </c>
      <c r="G164" s="353">
        <v>56375</v>
      </c>
      <c r="H164" s="353">
        <v>146965</v>
      </c>
      <c r="I164" s="353">
        <v>164357.5</v>
      </c>
      <c r="J164" s="353">
        <v>62962.5</v>
      </c>
      <c r="K164" s="354">
        <v>34301.25</v>
      </c>
    </row>
    <row r="165" spans="1:12" ht="13.5" thickBot="1" x14ac:dyDescent="0.25">
      <c r="A165" s="348"/>
      <c r="B165" s="187"/>
      <c r="C165" s="187"/>
      <c r="D165" s="187"/>
      <c r="E165" s="187"/>
      <c r="F165" s="355"/>
      <c r="G165" s="355"/>
      <c r="H165" s="355"/>
      <c r="I165" s="355"/>
      <c r="J165" s="355"/>
      <c r="K165" s="356"/>
    </row>
    <row r="166" spans="1:12" ht="13.5" thickBot="1" x14ac:dyDescent="0.25"/>
    <row r="167" spans="1:12" x14ac:dyDescent="0.2">
      <c r="A167" s="344" t="s">
        <v>380</v>
      </c>
      <c r="B167" s="183"/>
      <c r="C167" s="183"/>
      <c r="D167" s="183"/>
      <c r="E167" s="183"/>
      <c r="F167" s="349" t="s">
        <v>331</v>
      </c>
      <c r="G167" s="349" t="s">
        <v>332</v>
      </c>
      <c r="H167" s="349" t="s">
        <v>333</v>
      </c>
      <c r="I167" s="349" t="s">
        <v>334</v>
      </c>
      <c r="J167" s="349" t="s">
        <v>335</v>
      </c>
      <c r="K167" s="349" t="s">
        <v>336</v>
      </c>
      <c r="L167" s="350" t="s">
        <v>337</v>
      </c>
    </row>
    <row r="168" spans="1:12" x14ac:dyDescent="0.2">
      <c r="A168" s="301"/>
      <c r="F168" s="351"/>
      <c r="G168" s="351"/>
      <c r="H168" s="351"/>
      <c r="I168" s="351"/>
      <c r="J168" s="351"/>
      <c r="K168" s="351"/>
      <c r="L168" s="352"/>
    </row>
    <row r="169" spans="1:12" x14ac:dyDescent="0.2">
      <c r="A169" s="301"/>
      <c r="B169" s="114" t="s">
        <v>222</v>
      </c>
      <c r="F169" s="353">
        <v>47638.888888888891</v>
      </c>
      <c r="G169" s="353">
        <v>55805.555555555555</v>
      </c>
      <c r="H169" s="353">
        <v>57166.666666666664</v>
      </c>
      <c r="I169" s="353">
        <v>58527.777777777781</v>
      </c>
      <c r="J169" s="353">
        <v>58527.777777777781</v>
      </c>
      <c r="K169" s="353">
        <v>62611.111111111109</v>
      </c>
      <c r="L169" s="354">
        <v>24705.416666666668</v>
      </c>
    </row>
    <row r="170" spans="1:12" x14ac:dyDescent="0.2">
      <c r="A170" s="301"/>
      <c r="B170" s="114" t="s">
        <v>175</v>
      </c>
      <c r="F170" s="353">
        <v>43750</v>
      </c>
      <c r="G170" s="353">
        <v>51250</v>
      </c>
      <c r="H170" s="353">
        <v>52500</v>
      </c>
      <c r="I170" s="353">
        <v>53750</v>
      </c>
      <c r="J170" s="353">
        <v>53750</v>
      </c>
      <c r="K170" s="353">
        <v>57500</v>
      </c>
      <c r="L170" s="354">
        <v>22993.75</v>
      </c>
    </row>
    <row r="171" spans="1:12" x14ac:dyDescent="0.2">
      <c r="A171" s="301"/>
      <c r="B171" s="114" t="s">
        <v>176</v>
      </c>
      <c r="F171" s="353">
        <v>43750</v>
      </c>
      <c r="G171" s="353">
        <v>51250</v>
      </c>
      <c r="H171" s="353">
        <v>52500</v>
      </c>
      <c r="I171" s="353">
        <v>53750</v>
      </c>
      <c r="J171" s="353">
        <v>53750</v>
      </c>
      <c r="K171" s="353">
        <v>57500</v>
      </c>
      <c r="L171" s="354">
        <v>22993.75</v>
      </c>
    </row>
    <row r="172" spans="1:12" x14ac:dyDescent="0.2">
      <c r="A172" s="301"/>
      <c r="C172" s="114" t="s">
        <v>59</v>
      </c>
      <c r="F172" s="353" t="s">
        <v>431</v>
      </c>
      <c r="G172" s="353" t="s">
        <v>431</v>
      </c>
      <c r="H172" s="353" t="s">
        <v>431</v>
      </c>
      <c r="I172" s="353" t="s">
        <v>431</v>
      </c>
      <c r="J172" s="353" t="s">
        <v>431</v>
      </c>
      <c r="K172" s="353" t="s">
        <v>431</v>
      </c>
      <c r="L172" s="354" t="s">
        <v>431</v>
      </c>
    </row>
    <row r="173" spans="1:12" x14ac:dyDescent="0.2">
      <c r="A173" s="301"/>
      <c r="F173" s="353"/>
      <c r="G173" s="353"/>
      <c r="H173" s="353"/>
      <c r="I173" s="353"/>
      <c r="J173" s="353"/>
      <c r="K173" s="353"/>
      <c r="L173" s="354"/>
    </row>
    <row r="174" spans="1:12" x14ac:dyDescent="0.2">
      <c r="A174" s="301"/>
      <c r="B174" s="114" t="s">
        <v>127</v>
      </c>
      <c r="F174" s="353">
        <v>3888.8888888888905</v>
      </c>
      <c r="G174" s="353">
        <v>4555.5555555555547</v>
      </c>
      <c r="H174" s="353">
        <v>4666.6666666666642</v>
      </c>
      <c r="I174" s="353">
        <v>4777.777777777781</v>
      </c>
      <c r="J174" s="353">
        <v>4777.777777777781</v>
      </c>
      <c r="K174" s="353">
        <v>5111.1111111111095</v>
      </c>
      <c r="L174" s="354">
        <v>1711.6666666666679</v>
      </c>
    </row>
    <row r="175" spans="1:12" x14ac:dyDescent="0.2">
      <c r="A175" s="301"/>
      <c r="B175" s="114" t="s">
        <v>61</v>
      </c>
      <c r="F175" s="353">
        <v>0</v>
      </c>
      <c r="G175" s="353">
        <v>0</v>
      </c>
      <c r="H175" s="353">
        <v>0</v>
      </c>
      <c r="I175" s="353">
        <v>0</v>
      </c>
      <c r="J175" s="353">
        <v>0</v>
      </c>
      <c r="K175" s="353">
        <v>0</v>
      </c>
      <c r="L175" s="354">
        <v>0</v>
      </c>
    </row>
    <row r="176" spans="1:12" x14ac:dyDescent="0.2">
      <c r="A176" s="301"/>
      <c r="B176" s="114" t="s">
        <v>62</v>
      </c>
      <c r="F176" s="353">
        <v>0</v>
      </c>
      <c r="G176" s="353">
        <v>0</v>
      </c>
      <c r="H176" s="353">
        <v>0</v>
      </c>
      <c r="I176" s="353">
        <v>0</v>
      </c>
      <c r="J176" s="353">
        <v>0</v>
      </c>
      <c r="K176" s="353">
        <v>0</v>
      </c>
      <c r="L176" s="354">
        <v>0</v>
      </c>
    </row>
    <row r="177" spans="1:12" x14ac:dyDescent="0.2">
      <c r="A177" s="301"/>
      <c r="C177" s="114" t="s">
        <v>63</v>
      </c>
      <c r="F177" s="353">
        <v>3888.8888888888905</v>
      </c>
      <c r="G177" s="353">
        <v>4555.5555555555547</v>
      </c>
      <c r="H177" s="353">
        <v>4666.6666666666642</v>
      </c>
      <c r="I177" s="353">
        <v>4777.777777777781</v>
      </c>
      <c r="J177" s="353">
        <v>4777.777777777781</v>
      </c>
      <c r="K177" s="353">
        <v>5111.1111111111095</v>
      </c>
      <c r="L177" s="354">
        <v>1711.6666666666679</v>
      </c>
    </row>
    <row r="178" spans="1:12" x14ac:dyDescent="0.2">
      <c r="A178" s="301"/>
      <c r="F178" s="353"/>
      <c r="G178" s="353"/>
      <c r="H178" s="353"/>
      <c r="I178" s="353"/>
      <c r="J178" s="353"/>
      <c r="K178" s="353"/>
      <c r="L178" s="354"/>
    </row>
    <row r="179" spans="1:12" x14ac:dyDescent="0.2">
      <c r="A179" s="301"/>
      <c r="B179" s="114" t="s">
        <v>251</v>
      </c>
      <c r="F179" s="353">
        <v>0</v>
      </c>
      <c r="G179" s="353">
        <v>0</v>
      </c>
      <c r="H179" s="353">
        <v>0</v>
      </c>
      <c r="I179" s="353">
        <v>0</v>
      </c>
      <c r="J179" s="353">
        <v>0</v>
      </c>
      <c r="K179" s="353">
        <v>0</v>
      </c>
      <c r="L179" s="354">
        <v>0</v>
      </c>
    </row>
    <row r="180" spans="1:12" x14ac:dyDescent="0.2">
      <c r="A180" s="301"/>
      <c r="B180" s="27" t="s">
        <v>254</v>
      </c>
      <c r="F180" s="353">
        <v>0</v>
      </c>
      <c r="G180" s="353">
        <v>0</v>
      </c>
      <c r="H180" s="353">
        <v>0</v>
      </c>
      <c r="I180" s="353">
        <v>0</v>
      </c>
      <c r="J180" s="353">
        <v>0</v>
      </c>
      <c r="K180" s="353">
        <v>0</v>
      </c>
      <c r="L180" s="354">
        <v>230000</v>
      </c>
    </row>
    <row r="181" spans="1:12" x14ac:dyDescent="0.2">
      <c r="A181" s="301"/>
      <c r="C181" s="114" t="s">
        <v>252</v>
      </c>
      <c r="F181" s="353" t="s">
        <v>431</v>
      </c>
      <c r="G181" s="353" t="s">
        <v>431</v>
      </c>
      <c r="H181" s="353" t="s">
        <v>431</v>
      </c>
      <c r="I181" s="353" t="s">
        <v>431</v>
      </c>
      <c r="J181" s="353" t="s">
        <v>431</v>
      </c>
      <c r="K181" s="353" t="s">
        <v>431</v>
      </c>
      <c r="L181" s="354" t="s">
        <v>431</v>
      </c>
    </row>
    <row r="182" spans="1:12" x14ac:dyDescent="0.2">
      <c r="A182" s="301"/>
      <c r="F182" s="353"/>
      <c r="G182" s="353"/>
      <c r="H182" s="353"/>
      <c r="I182" s="353"/>
      <c r="J182" s="353"/>
      <c r="K182" s="353"/>
      <c r="L182" s="354"/>
    </row>
    <row r="183" spans="1:12" x14ac:dyDescent="0.2">
      <c r="A183" s="301"/>
      <c r="C183" s="119" t="s">
        <v>64</v>
      </c>
      <c r="F183" s="353">
        <v>43750</v>
      </c>
      <c r="G183" s="353">
        <v>51250</v>
      </c>
      <c r="H183" s="353">
        <v>52500</v>
      </c>
      <c r="I183" s="353">
        <v>53750</v>
      </c>
      <c r="J183" s="353">
        <v>53750</v>
      </c>
      <c r="K183" s="353">
        <v>57500</v>
      </c>
      <c r="L183" s="354">
        <v>252993.75</v>
      </c>
    </row>
    <row r="184" spans="1:12" ht="13.5" thickBot="1" x14ac:dyDescent="0.25">
      <c r="A184" s="348"/>
      <c r="B184" s="187"/>
      <c r="C184" s="187"/>
      <c r="D184" s="187"/>
      <c r="E184" s="187"/>
      <c r="F184" s="355"/>
      <c r="G184" s="355"/>
      <c r="H184" s="355"/>
      <c r="I184" s="355"/>
      <c r="J184" s="355"/>
      <c r="K184" s="355"/>
      <c r="L184" s="356"/>
    </row>
    <row r="185" spans="1:12" ht="13.5" thickBot="1" x14ac:dyDescent="0.25"/>
    <row r="186" spans="1:12" x14ac:dyDescent="0.2">
      <c r="A186" s="344" t="s">
        <v>380</v>
      </c>
      <c r="B186" s="183"/>
      <c r="C186" s="183"/>
      <c r="D186" s="183"/>
      <c r="E186" s="183"/>
      <c r="F186" s="349" t="s">
        <v>338</v>
      </c>
      <c r="G186" s="349" t="s">
        <v>339</v>
      </c>
      <c r="H186" s="349" t="s">
        <v>340</v>
      </c>
      <c r="I186" s="349" t="s">
        <v>341</v>
      </c>
      <c r="J186" s="349" t="s">
        <v>343</v>
      </c>
      <c r="K186" s="350" t="s">
        <v>342</v>
      </c>
    </row>
    <row r="187" spans="1:12" x14ac:dyDescent="0.2">
      <c r="A187" s="301"/>
      <c r="F187" s="351"/>
      <c r="G187" s="351"/>
      <c r="H187" s="351"/>
      <c r="I187" s="351"/>
      <c r="J187" s="351"/>
      <c r="K187" s="352"/>
    </row>
    <row r="188" spans="1:12" x14ac:dyDescent="0.2">
      <c r="A188" s="301"/>
      <c r="B188" s="114" t="s">
        <v>222</v>
      </c>
      <c r="F188" s="353">
        <v>24568.125</v>
      </c>
      <c r="G188" s="353">
        <v>24342.500000000004</v>
      </c>
      <c r="H188" s="353">
        <v>24342.500000000004</v>
      </c>
      <c r="I188" s="353">
        <v>23310.000000000004</v>
      </c>
      <c r="J188" s="353">
        <v>22277.500000000004</v>
      </c>
      <c r="K188" s="354">
        <v>26081.25</v>
      </c>
    </row>
    <row r="189" spans="1:12" x14ac:dyDescent="0.2">
      <c r="A189" s="301"/>
      <c r="B189" s="114" t="s">
        <v>175</v>
      </c>
      <c r="F189" s="353">
        <v>22865.625</v>
      </c>
      <c r="G189" s="353">
        <v>22662.500000000004</v>
      </c>
      <c r="H189" s="353">
        <v>22662.500000000004</v>
      </c>
      <c r="I189" s="353">
        <v>21700.000000000004</v>
      </c>
      <c r="J189" s="353">
        <v>20737.500000000004</v>
      </c>
      <c r="K189" s="354">
        <v>24281.25</v>
      </c>
    </row>
    <row r="190" spans="1:12" x14ac:dyDescent="0.2">
      <c r="A190" s="301"/>
      <c r="B190" s="114" t="s">
        <v>176</v>
      </c>
      <c r="F190" s="353">
        <v>22865.625</v>
      </c>
      <c r="G190" s="353">
        <v>22662.500000000004</v>
      </c>
      <c r="H190" s="353">
        <v>22662.500000000004</v>
      </c>
      <c r="I190" s="353">
        <v>21700.000000000004</v>
      </c>
      <c r="J190" s="353">
        <v>20737.500000000004</v>
      </c>
      <c r="K190" s="354">
        <v>24281.25</v>
      </c>
    </row>
    <row r="191" spans="1:12" x14ac:dyDescent="0.2">
      <c r="A191" s="301"/>
      <c r="C191" s="114" t="s">
        <v>59</v>
      </c>
      <c r="F191" s="353" t="s">
        <v>431</v>
      </c>
      <c r="G191" s="353" t="s">
        <v>431</v>
      </c>
      <c r="H191" s="353" t="s">
        <v>431</v>
      </c>
      <c r="I191" s="353" t="s">
        <v>431</v>
      </c>
      <c r="J191" s="353" t="s">
        <v>431</v>
      </c>
      <c r="K191" s="354" t="s">
        <v>431</v>
      </c>
    </row>
    <row r="192" spans="1:12" x14ac:dyDescent="0.2">
      <c r="A192" s="301"/>
      <c r="F192" s="353"/>
      <c r="G192" s="353"/>
      <c r="H192" s="353"/>
      <c r="I192" s="353"/>
      <c r="J192" s="353"/>
      <c r="K192" s="354"/>
    </row>
    <row r="193" spans="1:12" x14ac:dyDescent="0.2">
      <c r="A193" s="301"/>
      <c r="B193" s="114" t="s">
        <v>127</v>
      </c>
      <c r="F193" s="353">
        <v>1702.5</v>
      </c>
      <c r="G193" s="353">
        <v>1680</v>
      </c>
      <c r="H193" s="353">
        <v>1680</v>
      </c>
      <c r="I193" s="353">
        <v>1610</v>
      </c>
      <c r="J193" s="353">
        <v>1540</v>
      </c>
      <c r="K193" s="354">
        <v>1800</v>
      </c>
    </row>
    <row r="194" spans="1:12" x14ac:dyDescent="0.2">
      <c r="A194" s="301"/>
      <c r="B194" s="114" t="s">
        <v>61</v>
      </c>
      <c r="F194" s="353">
        <v>0</v>
      </c>
      <c r="G194" s="353">
        <v>0</v>
      </c>
      <c r="H194" s="353">
        <v>0</v>
      </c>
      <c r="I194" s="353">
        <v>0</v>
      </c>
      <c r="J194" s="353">
        <v>0</v>
      </c>
      <c r="K194" s="354">
        <v>0</v>
      </c>
    </row>
    <row r="195" spans="1:12" x14ac:dyDescent="0.2">
      <c r="A195" s="301"/>
      <c r="B195" s="114" t="s">
        <v>62</v>
      </c>
      <c r="F195" s="353">
        <v>0</v>
      </c>
      <c r="G195" s="353">
        <v>0</v>
      </c>
      <c r="H195" s="353">
        <v>0</v>
      </c>
      <c r="I195" s="353">
        <v>0</v>
      </c>
      <c r="J195" s="353">
        <v>0</v>
      </c>
      <c r="K195" s="354">
        <v>0</v>
      </c>
    </row>
    <row r="196" spans="1:12" x14ac:dyDescent="0.2">
      <c r="A196" s="301"/>
      <c r="C196" s="114" t="s">
        <v>63</v>
      </c>
      <c r="F196" s="353">
        <v>1702.5</v>
      </c>
      <c r="G196" s="353">
        <v>1680</v>
      </c>
      <c r="H196" s="353">
        <v>1680</v>
      </c>
      <c r="I196" s="353">
        <v>1610</v>
      </c>
      <c r="J196" s="353">
        <v>1540</v>
      </c>
      <c r="K196" s="354">
        <v>1800</v>
      </c>
    </row>
    <row r="197" spans="1:12" x14ac:dyDescent="0.2">
      <c r="A197" s="301"/>
      <c r="F197" s="353"/>
      <c r="G197" s="353"/>
      <c r="H197" s="353"/>
      <c r="I197" s="353"/>
      <c r="J197" s="353"/>
      <c r="K197" s="354"/>
    </row>
    <row r="198" spans="1:12" x14ac:dyDescent="0.2">
      <c r="A198" s="301"/>
      <c r="B198" s="114" t="s">
        <v>251</v>
      </c>
      <c r="F198" s="353">
        <v>0</v>
      </c>
      <c r="G198" s="353">
        <v>0</v>
      </c>
      <c r="H198" s="353">
        <v>0</v>
      </c>
      <c r="I198" s="353">
        <v>0</v>
      </c>
      <c r="J198" s="353">
        <v>0</v>
      </c>
      <c r="K198" s="354">
        <v>0</v>
      </c>
    </row>
    <row r="199" spans="1:12" x14ac:dyDescent="0.2">
      <c r="A199" s="301"/>
      <c r="B199" s="27" t="s">
        <v>254</v>
      </c>
      <c r="F199" s="353">
        <v>220000</v>
      </c>
      <c r="G199" s="353">
        <v>215000</v>
      </c>
      <c r="H199" s="353">
        <v>215000</v>
      </c>
      <c r="I199" s="353">
        <v>205000</v>
      </c>
      <c r="J199" s="353">
        <v>195000</v>
      </c>
      <c r="K199" s="354">
        <v>215000</v>
      </c>
    </row>
    <row r="200" spans="1:12" x14ac:dyDescent="0.2">
      <c r="A200" s="301"/>
      <c r="C200" s="114" t="s">
        <v>252</v>
      </c>
      <c r="F200" s="353" t="s">
        <v>431</v>
      </c>
      <c r="G200" s="353" t="s">
        <v>431</v>
      </c>
      <c r="H200" s="353" t="s">
        <v>431</v>
      </c>
      <c r="I200" s="353" t="s">
        <v>431</v>
      </c>
      <c r="J200" s="353" t="s">
        <v>431</v>
      </c>
      <c r="K200" s="354" t="s">
        <v>431</v>
      </c>
    </row>
    <row r="201" spans="1:12" x14ac:dyDescent="0.2">
      <c r="A201" s="301"/>
      <c r="F201" s="353"/>
      <c r="G201" s="353"/>
      <c r="H201" s="353"/>
      <c r="I201" s="353"/>
      <c r="J201" s="353"/>
      <c r="K201" s="354"/>
    </row>
    <row r="202" spans="1:12" x14ac:dyDescent="0.2">
      <c r="A202" s="301"/>
      <c r="C202" s="119" t="s">
        <v>64</v>
      </c>
      <c r="F202" s="353">
        <v>242865.625</v>
      </c>
      <c r="G202" s="353">
        <v>237662.5</v>
      </c>
      <c r="H202" s="353">
        <v>237662.5</v>
      </c>
      <c r="I202" s="353">
        <v>226700</v>
      </c>
      <c r="J202" s="353">
        <v>215737.5</v>
      </c>
      <c r="K202" s="354">
        <v>239281.25</v>
      </c>
    </row>
    <row r="203" spans="1:12" ht="13.5" thickBot="1" x14ac:dyDescent="0.25">
      <c r="A203" s="348"/>
      <c r="B203" s="187"/>
      <c r="C203" s="187"/>
      <c r="D203" s="187"/>
      <c r="E203" s="187"/>
      <c r="F203" s="355"/>
      <c r="G203" s="355"/>
      <c r="H203" s="355"/>
      <c r="I203" s="355"/>
      <c r="J203" s="355"/>
      <c r="K203" s="356"/>
    </row>
    <row r="204" spans="1:12" ht="13.5" thickBot="1" x14ac:dyDescent="0.25"/>
    <row r="205" spans="1:12" x14ac:dyDescent="0.2">
      <c r="A205" s="344" t="s">
        <v>381</v>
      </c>
      <c r="B205" s="183"/>
      <c r="C205" s="183"/>
      <c r="D205" s="183"/>
      <c r="E205" s="183"/>
      <c r="F205" s="349" t="s">
        <v>364</v>
      </c>
      <c r="G205" s="349" t="s">
        <v>351</v>
      </c>
      <c r="H205" s="349" t="s">
        <v>352</v>
      </c>
      <c r="I205" s="349" t="s">
        <v>353</v>
      </c>
      <c r="J205" s="349" t="s">
        <v>354</v>
      </c>
      <c r="K205" s="349" t="s">
        <v>355</v>
      </c>
      <c r="L205" s="350" t="s">
        <v>356</v>
      </c>
    </row>
    <row r="206" spans="1:12" x14ac:dyDescent="0.2">
      <c r="A206" s="301"/>
      <c r="F206" s="351"/>
      <c r="G206" s="351"/>
      <c r="H206" s="351"/>
      <c r="I206" s="351"/>
      <c r="J206" s="351"/>
      <c r="K206" s="351"/>
      <c r="L206" s="352"/>
    </row>
    <row r="207" spans="1:12" x14ac:dyDescent="0.2">
      <c r="A207" s="301"/>
      <c r="B207" s="114" t="s">
        <v>222</v>
      </c>
      <c r="F207" s="353">
        <v>65333.333333333336</v>
      </c>
      <c r="G207" s="353">
        <v>85750</v>
      </c>
      <c r="H207" s="353">
        <v>91194.444444444438</v>
      </c>
      <c r="I207" s="353">
        <v>93916.666666666672</v>
      </c>
      <c r="J207" s="353">
        <v>100722.22222222222</v>
      </c>
      <c r="K207" s="353">
        <v>106166.66666666667</v>
      </c>
      <c r="L207" s="354">
        <v>67470.833333333328</v>
      </c>
    </row>
    <row r="208" spans="1:12" x14ac:dyDescent="0.2">
      <c r="A208" s="301"/>
      <c r="B208" s="114" t="s">
        <v>175</v>
      </c>
      <c r="F208" s="353">
        <v>60000</v>
      </c>
      <c r="G208" s="353">
        <v>78750</v>
      </c>
      <c r="H208" s="353">
        <v>83750</v>
      </c>
      <c r="I208" s="353">
        <v>86250</v>
      </c>
      <c r="J208" s="353">
        <v>92500</v>
      </c>
      <c r="K208" s="353">
        <v>97500</v>
      </c>
      <c r="L208" s="354">
        <v>62812.5</v>
      </c>
    </row>
    <row r="209" spans="1:12" x14ac:dyDescent="0.2">
      <c r="A209" s="301"/>
      <c r="B209" s="114" t="s">
        <v>176</v>
      </c>
      <c r="F209" s="353">
        <v>60000</v>
      </c>
      <c r="G209" s="353">
        <v>78750</v>
      </c>
      <c r="H209" s="353">
        <v>83750</v>
      </c>
      <c r="I209" s="353">
        <v>86250</v>
      </c>
      <c r="J209" s="353">
        <v>92500</v>
      </c>
      <c r="K209" s="353">
        <v>97500</v>
      </c>
      <c r="L209" s="354">
        <v>62812.5</v>
      </c>
    </row>
    <row r="210" spans="1:12" x14ac:dyDescent="0.2">
      <c r="A210" s="301"/>
      <c r="C210" s="114" t="s">
        <v>59</v>
      </c>
      <c r="F210" s="353" t="s">
        <v>431</v>
      </c>
      <c r="G210" s="353" t="s">
        <v>431</v>
      </c>
      <c r="H210" s="353" t="s">
        <v>431</v>
      </c>
      <c r="I210" s="353" t="s">
        <v>431</v>
      </c>
      <c r="J210" s="353" t="s">
        <v>431</v>
      </c>
      <c r="K210" s="353" t="s">
        <v>431</v>
      </c>
      <c r="L210" s="354" t="s">
        <v>431</v>
      </c>
    </row>
    <row r="211" spans="1:12" x14ac:dyDescent="0.2">
      <c r="A211" s="301"/>
      <c r="F211" s="353"/>
      <c r="G211" s="353"/>
      <c r="H211" s="353"/>
      <c r="I211" s="353"/>
      <c r="J211" s="353"/>
      <c r="K211" s="353"/>
      <c r="L211" s="354"/>
    </row>
    <row r="212" spans="1:12" x14ac:dyDescent="0.2">
      <c r="A212" s="301"/>
      <c r="B212" s="114" t="s">
        <v>127</v>
      </c>
      <c r="F212" s="353">
        <v>5333.3333333333358</v>
      </c>
      <c r="G212" s="353">
        <v>7000</v>
      </c>
      <c r="H212" s="353">
        <v>7444.444444444438</v>
      </c>
      <c r="I212" s="353">
        <v>7666.6666666666715</v>
      </c>
      <c r="J212" s="353">
        <v>8222.222222222219</v>
      </c>
      <c r="K212" s="353">
        <v>8666.6666666666715</v>
      </c>
      <c r="L212" s="354">
        <v>4658.3333333333285</v>
      </c>
    </row>
    <row r="213" spans="1:12" x14ac:dyDescent="0.2">
      <c r="A213" s="301"/>
      <c r="B213" s="114" t="s">
        <v>61</v>
      </c>
      <c r="F213" s="353">
        <v>0</v>
      </c>
      <c r="G213" s="353">
        <v>0</v>
      </c>
      <c r="H213" s="353">
        <v>0</v>
      </c>
      <c r="I213" s="353">
        <v>0</v>
      </c>
      <c r="J213" s="353">
        <v>0</v>
      </c>
      <c r="K213" s="353">
        <v>0</v>
      </c>
      <c r="L213" s="354">
        <v>0</v>
      </c>
    </row>
    <row r="214" spans="1:12" x14ac:dyDescent="0.2">
      <c r="A214" s="301"/>
      <c r="B214" s="114" t="s">
        <v>62</v>
      </c>
      <c r="F214" s="353">
        <v>0</v>
      </c>
      <c r="G214" s="353">
        <v>0</v>
      </c>
      <c r="H214" s="353">
        <v>0</v>
      </c>
      <c r="I214" s="353">
        <v>0</v>
      </c>
      <c r="J214" s="353">
        <v>0</v>
      </c>
      <c r="K214" s="353">
        <v>0</v>
      </c>
      <c r="L214" s="354">
        <v>0</v>
      </c>
    </row>
    <row r="215" spans="1:12" x14ac:dyDescent="0.2">
      <c r="A215" s="301"/>
      <c r="C215" s="114" t="s">
        <v>63</v>
      </c>
      <c r="F215" s="353">
        <v>5333.3333333333358</v>
      </c>
      <c r="G215" s="353">
        <v>7000</v>
      </c>
      <c r="H215" s="353">
        <v>7444.444444444438</v>
      </c>
      <c r="I215" s="353">
        <v>7666.6666666666715</v>
      </c>
      <c r="J215" s="353">
        <v>8222.222222222219</v>
      </c>
      <c r="K215" s="353">
        <v>8666.6666666666715</v>
      </c>
      <c r="L215" s="354">
        <v>4658.3333333333285</v>
      </c>
    </row>
    <row r="216" spans="1:12" x14ac:dyDescent="0.2">
      <c r="A216" s="301"/>
      <c r="F216" s="353"/>
      <c r="G216" s="353"/>
      <c r="H216" s="353"/>
      <c r="I216" s="353"/>
      <c r="J216" s="353"/>
      <c r="K216" s="353"/>
      <c r="L216" s="354"/>
    </row>
    <row r="217" spans="1:12" x14ac:dyDescent="0.2">
      <c r="A217" s="301"/>
      <c r="B217" s="114" t="s">
        <v>251</v>
      </c>
      <c r="F217" s="353">
        <v>0</v>
      </c>
      <c r="G217" s="353">
        <v>0</v>
      </c>
      <c r="H217" s="353">
        <v>0</v>
      </c>
      <c r="I217" s="353">
        <v>0</v>
      </c>
      <c r="J217" s="353">
        <v>0</v>
      </c>
      <c r="K217" s="353">
        <v>0</v>
      </c>
      <c r="L217" s="354">
        <v>0</v>
      </c>
    </row>
    <row r="218" spans="1:12" x14ac:dyDescent="0.2">
      <c r="A218" s="301"/>
      <c r="B218" s="27" t="s">
        <v>254</v>
      </c>
      <c r="F218" s="353">
        <v>0</v>
      </c>
      <c r="G218" s="353">
        <v>0</v>
      </c>
      <c r="H218" s="353">
        <v>0</v>
      </c>
      <c r="I218" s="353">
        <v>0</v>
      </c>
      <c r="J218" s="353">
        <v>0</v>
      </c>
      <c r="K218" s="353">
        <v>0</v>
      </c>
      <c r="L218" s="354">
        <v>555000</v>
      </c>
    </row>
    <row r="219" spans="1:12" x14ac:dyDescent="0.2">
      <c r="A219" s="301"/>
      <c r="C219" s="114" t="s">
        <v>252</v>
      </c>
      <c r="F219" s="353" t="s">
        <v>431</v>
      </c>
      <c r="G219" s="353" t="s">
        <v>431</v>
      </c>
      <c r="H219" s="353" t="s">
        <v>431</v>
      </c>
      <c r="I219" s="353" t="s">
        <v>431</v>
      </c>
      <c r="J219" s="353" t="s">
        <v>431</v>
      </c>
      <c r="K219" s="353" t="s">
        <v>431</v>
      </c>
      <c r="L219" s="354" t="s">
        <v>431</v>
      </c>
    </row>
    <row r="220" spans="1:12" x14ac:dyDescent="0.2">
      <c r="A220" s="301"/>
      <c r="F220" s="353"/>
      <c r="G220" s="353"/>
      <c r="H220" s="353"/>
      <c r="I220" s="353"/>
      <c r="J220" s="353"/>
      <c r="K220" s="353"/>
      <c r="L220" s="354"/>
    </row>
    <row r="221" spans="1:12" x14ac:dyDescent="0.2">
      <c r="A221" s="301"/>
      <c r="C221" s="119" t="s">
        <v>64</v>
      </c>
      <c r="F221" s="353">
        <v>60000</v>
      </c>
      <c r="G221" s="353">
        <v>78750</v>
      </c>
      <c r="H221" s="353">
        <v>83750</v>
      </c>
      <c r="I221" s="353">
        <v>86250</v>
      </c>
      <c r="J221" s="353">
        <v>92500</v>
      </c>
      <c r="K221" s="353">
        <v>97500</v>
      </c>
      <c r="L221" s="354">
        <v>617812.5</v>
      </c>
    </row>
    <row r="222" spans="1:12" ht="13.5" thickBot="1" x14ac:dyDescent="0.25">
      <c r="A222" s="348"/>
      <c r="B222" s="187"/>
      <c r="C222" s="187"/>
      <c r="D222" s="187"/>
      <c r="E222" s="187"/>
      <c r="F222" s="355"/>
      <c r="G222" s="355"/>
      <c r="H222" s="355"/>
      <c r="I222" s="355"/>
      <c r="J222" s="355"/>
      <c r="K222" s="355"/>
      <c r="L222" s="356"/>
    </row>
    <row r="223" spans="1:12" ht="13.5" thickBot="1" x14ac:dyDescent="0.25"/>
    <row r="224" spans="1:12" x14ac:dyDescent="0.2">
      <c r="A224" s="344" t="s">
        <v>381</v>
      </c>
      <c r="B224" s="183"/>
      <c r="C224" s="183"/>
      <c r="D224" s="183"/>
      <c r="E224" s="183"/>
      <c r="F224" s="349" t="s">
        <v>357</v>
      </c>
      <c r="G224" s="349" t="s">
        <v>358</v>
      </c>
      <c r="H224" s="349" t="s">
        <v>359</v>
      </c>
      <c r="I224" s="349" t="s">
        <v>360</v>
      </c>
      <c r="J224" s="349" t="s">
        <v>361</v>
      </c>
      <c r="K224" s="350"/>
    </row>
    <row r="225" spans="1:11" x14ac:dyDescent="0.2">
      <c r="A225" s="301"/>
      <c r="F225" s="351"/>
      <c r="G225" s="351"/>
      <c r="H225" s="351"/>
      <c r="I225" s="351"/>
      <c r="J225" s="351"/>
      <c r="K225" s="352"/>
    </row>
    <row r="226" spans="1:11" x14ac:dyDescent="0.2">
      <c r="A226" s="301"/>
      <c r="B226" s="114" t="s">
        <v>222</v>
      </c>
      <c r="F226" s="353">
        <v>71977.777777777781</v>
      </c>
      <c r="G226" s="353">
        <v>71977.777777777781</v>
      </c>
      <c r="H226" s="353">
        <v>65097.777777777781</v>
      </c>
      <c r="I226" s="353">
        <v>56502.222222222219</v>
      </c>
      <c r="J226" s="353">
        <v>45437.777777777781</v>
      </c>
      <c r="K226" s="354"/>
    </row>
    <row r="227" spans="1:11" x14ac:dyDescent="0.2">
      <c r="A227" s="301"/>
      <c r="B227" s="114" t="s">
        <v>175</v>
      </c>
      <c r="F227" s="353">
        <v>67000</v>
      </c>
      <c r="G227" s="353">
        <v>67000</v>
      </c>
      <c r="H227" s="353">
        <v>60600</v>
      </c>
      <c r="I227" s="353">
        <v>52600</v>
      </c>
      <c r="J227" s="353">
        <v>42300</v>
      </c>
      <c r="K227" s="354"/>
    </row>
    <row r="228" spans="1:11" x14ac:dyDescent="0.2">
      <c r="A228" s="301"/>
      <c r="B228" s="114" t="s">
        <v>176</v>
      </c>
      <c r="F228" s="353">
        <v>67000</v>
      </c>
      <c r="G228" s="353">
        <v>67000</v>
      </c>
      <c r="H228" s="353">
        <v>60600</v>
      </c>
      <c r="I228" s="353">
        <v>52600</v>
      </c>
      <c r="J228" s="353">
        <v>42300</v>
      </c>
      <c r="K228" s="354"/>
    </row>
    <row r="229" spans="1:11" x14ac:dyDescent="0.2">
      <c r="A229" s="301"/>
      <c r="C229" s="114" t="s">
        <v>59</v>
      </c>
      <c r="F229" s="353" t="s">
        <v>431</v>
      </c>
      <c r="G229" s="353" t="s">
        <v>431</v>
      </c>
      <c r="H229" s="353" t="s">
        <v>431</v>
      </c>
      <c r="I229" s="353" t="s">
        <v>431</v>
      </c>
      <c r="J229" s="353" t="s">
        <v>431</v>
      </c>
      <c r="K229" s="354"/>
    </row>
    <row r="230" spans="1:11" x14ac:dyDescent="0.2">
      <c r="A230" s="301"/>
      <c r="F230" s="353"/>
      <c r="G230" s="353"/>
      <c r="H230" s="353"/>
      <c r="I230" s="353"/>
      <c r="J230" s="353"/>
      <c r="K230" s="354"/>
    </row>
    <row r="231" spans="1:11" x14ac:dyDescent="0.2">
      <c r="A231" s="301"/>
      <c r="B231" s="114" t="s">
        <v>127</v>
      </c>
      <c r="F231" s="353">
        <v>4977.777777777781</v>
      </c>
      <c r="G231" s="353">
        <v>4977.777777777781</v>
      </c>
      <c r="H231" s="353">
        <v>4497.777777777781</v>
      </c>
      <c r="I231" s="353">
        <v>3902.222222222219</v>
      </c>
      <c r="J231" s="353">
        <v>3137.777777777781</v>
      </c>
      <c r="K231" s="354"/>
    </row>
    <row r="232" spans="1:11" x14ac:dyDescent="0.2">
      <c r="A232" s="301"/>
      <c r="B232" s="114" t="s">
        <v>61</v>
      </c>
      <c r="F232" s="353">
        <v>0</v>
      </c>
      <c r="G232" s="353">
        <v>0</v>
      </c>
      <c r="H232" s="353">
        <v>0</v>
      </c>
      <c r="I232" s="353">
        <v>0</v>
      </c>
      <c r="J232" s="353">
        <v>0</v>
      </c>
      <c r="K232" s="354"/>
    </row>
    <row r="233" spans="1:11" x14ac:dyDescent="0.2">
      <c r="A233" s="301"/>
      <c r="B233" s="114" t="s">
        <v>62</v>
      </c>
      <c r="F233" s="353">
        <v>0</v>
      </c>
      <c r="G233" s="353">
        <v>0</v>
      </c>
      <c r="H233" s="353">
        <v>0</v>
      </c>
      <c r="I233" s="353">
        <v>0</v>
      </c>
      <c r="J233" s="353">
        <v>0</v>
      </c>
      <c r="K233" s="354"/>
    </row>
    <row r="234" spans="1:11" x14ac:dyDescent="0.2">
      <c r="A234" s="301"/>
      <c r="C234" s="114" t="s">
        <v>63</v>
      </c>
      <c r="F234" s="353">
        <v>4977.777777777781</v>
      </c>
      <c r="G234" s="353">
        <v>4977.777777777781</v>
      </c>
      <c r="H234" s="353">
        <v>4497.777777777781</v>
      </c>
      <c r="I234" s="353">
        <v>3902.222222222219</v>
      </c>
      <c r="J234" s="353">
        <v>3137.777777777781</v>
      </c>
      <c r="K234" s="354"/>
    </row>
    <row r="235" spans="1:11" x14ac:dyDescent="0.2">
      <c r="A235" s="301"/>
      <c r="F235" s="353"/>
      <c r="G235" s="353"/>
      <c r="H235" s="353"/>
      <c r="I235" s="353"/>
      <c r="J235" s="353"/>
      <c r="K235" s="354"/>
    </row>
    <row r="236" spans="1:11" x14ac:dyDescent="0.2">
      <c r="A236" s="301"/>
      <c r="B236" s="114" t="s">
        <v>251</v>
      </c>
      <c r="F236" s="353">
        <v>0</v>
      </c>
      <c r="G236" s="353">
        <v>0</v>
      </c>
      <c r="H236" s="353">
        <v>0</v>
      </c>
      <c r="I236" s="353">
        <v>0</v>
      </c>
      <c r="J236" s="353">
        <v>0</v>
      </c>
      <c r="K236" s="354"/>
    </row>
    <row r="237" spans="1:11" x14ac:dyDescent="0.2">
      <c r="A237" s="301"/>
      <c r="B237" s="27" t="s">
        <v>254</v>
      </c>
      <c r="F237" s="353">
        <v>550000</v>
      </c>
      <c r="G237" s="353">
        <v>550000</v>
      </c>
      <c r="H237" s="353">
        <v>500000</v>
      </c>
      <c r="I237" s="353">
        <v>435000</v>
      </c>
      <c r="J237" s="353">
        <v>350000</v>
      </c>
      <c r="K237" s="354"/>
    </row>
    <row r="238" spans="1:11" x14ac:dyDescent="0.2">
      <c r="A238" s="301"/>
      <c r="C238" s="114" t="s">
        <v>252</v>
      </c>
      <c r="F238" s="353" t="s">
        <v>431</v>
      </c>
      <c r="G238" s="353" t="s">
        <v>431</v>
      </c>
      <c r="H238" s="353" t="s">
        <v>431</v>
      </c>
      <c r="I238" s="353" t="s">
        <v>431</v>
      </c>
      <c r="J238" s="353" t="s">
        <v>431</v>
      </c>
      <c r="K238" s="354"/>
    </row>
    <row r="239" spans="1:11" x14ac:dyDescent="0.2">
      <c r="A239" s="301"/>
      <c r="F239" s="353"/>
      <c r="G239" s="353"/>
      <c r="H239" s="353"/>
      <c r="I239" s="353"/>
      <c r="J239" s="353"/>
      <c r="K239" s="354"/>
    </row>
    <row r="240" spans="1:11" x14ac:dyDescent="0.2">
      <c r="A240" s="301"/>
      <c r="C240" s="119" t="s">
        <v>64</v>
      </c>
      <c r="F240" s="353">
        <v>617000</v>
      </c>
      <c r="G240" s="353">
        <v>617000</v>
      </c>
      <c r="H240" s="353">
        <v>560600</v>
      </c>
      <c r="I240" s="353">
        <v>487600</v>
      </c>
      <c r="J240" s="353">
        <v>392300</v>
      </c>
      <c r="K240" s="354"/>
    </row>
    <row r="241" spans="1:11" ht="13.5" thickBot="1" x14ac:dyDescent="0.25">
      <c r="A241" s="348"/>
      <c r="B241" s="187"/>
      <c r="C241" s="187"/>
      <c r="D241" s="187"/>
      <c r="E241" s="187"/>
      <c r="F241" s="355"/>
      <c r="G241" s="355"/>
      <c r="H241" s="355"/>
      <c r="I241" s="355"/>
      <c r="J241" s="355"/>
      <c r="K241" s="356"/>
    </row>
    <row r="242" spans="1:11" ht="13.5" thickBot="1" x14ac:dyDescent="0.25"/>
    <row r="243" spans="1:11" x14ac:dyDescent="0.2">
      <c r="A243" s="344" t="s">
        <v>382</v>
      </c>
      <c r="B243" s="183"/>
      <c r="C243" s="183"/>
      <c r="D243" s="183"/>
      <c r="E243" s="183"/>
      <c r="F243" s="357" t="s">
        <v>362</v>
      </c>
    </row>
    <row r="244" spans="1:11" x14ac:dyDescent="0.2">
      <c r="A244" s="301"/>
      <c r="F244" s="352"/>
    </row>
    <row r="245" spans="1:11" x14ac:dyDescent="0.2">
      <c r="A245" s="301"/>
      <c r="B245" s="114" t="s">
        <v>222</v>
      </c>
      <c r="F245" s="354">
        <v>198450</v>
      </c>
    </row>
    <row r="246" spans="1:11" x14ac:dyDescent="0.2">
      <c r="A246" s="301"/>
      <c r="B246" s="114" t="s">
        <v>175</v>
      </c>
      <c r="F246" s="354">
        <v>182250</v>
      </c>
    </row>
    <row r="247" spans="1:11" x14ac:dyDescent="0.2">
      <c r="A247" s="301"/>
      <c r="B247" s="114" t="s">
        <v>176</v>
      </c>
      <c r="F247" s="354">
        <v>182250</v>
      </c>
    </row>
    <row r="248" spans="1:11" x14ac:dyDescent="0.2">
      <c r="A248" s="301"/>
      <c r="C248" s="114" t="s">
        <v>59</v>
      </c>
      <c r="F248" s="354" t="s">
        <v>431</v>
      </c>
    </row>
    <row r="249" spans="1:11" x14ac:dyDescent="0.2">
      <c r="A249" s="301"/>
      <c r="F249" s="354"/>
    </row>
    <row r="250" spans="1:11" x14ac:dyDescent="0.2">
      <c r="A250" s="301"/>
      <c r="B250" s="114" t="s">
        <v>127</v>
      </c>
      <c r="F250" s="354">
        <v>16200</v>
      </c>
    </row>
    <row r="251" spans="1:11" x14ac:dyDescent="0.2">
      <c r="A251" s="301"/>
      <c r="B251" s="114" t="s">
        <v>61</v>
      </c>
      <c r="F251" s="354">
        <v>0</v>
      </c>
    </row>
    <row r="252" spans="1:11" x14ac:dyDescent="0.2">
      <c r="A252" s="301"/>
      <c r="B252" s="114" t="s">
        <v>62</v>
      </c>
      <c r="F252" s="354">
        <v>0</v>
      </c>
    </row>
    <row r="253" spans="1:11" x14ac:dyDescent="0.2">
      <c r="A253" s="301"/>
      <c r="C253" s="114" t="s">
        <v>63</v>
      </c>
      <c r="F253" s="354">
        <v>16200</v>
      </c>
    </row>
    <row r="254" spans="1:11" x14ac:dyDescent="0.2">
      <c r="A254" s="301"/>
      <c r="F254" s="354"/>
    </row>
    <row r="255" spans="1:11" x14ac:dyDescent="0.2">
      <c r="A255" s="301"/>
      <c r="B255" s="114" t="s">
        <v>251</v>
      </c>
      <c r="F255" s="354">
        <v>0</v>
      </c>
    </row>
    <row r="256" spans="1:11" x14ac:dyDescent="0.2">
      <c r="A256" s="301"/>
      <c r="B256" s="27" t="s">
        <v>254</v>
      </c>
      <c r="F256" s="354">
        <v>0</v>
      </c>
    </row>
    <row r="257" spans="1:12" x14ac:dyDescent="0.2">
      <c r="A257" s="301"/>
      <c r="C257" s="114" t="s">
        <v>252</v>
      </c>
      <c r="F257" s="354" t="s">
        <v>431</v>
      </c>
    </row>
    <row r="258" spans="1:12" x14ac:dyDescent="0.2">
      <c r="A258" s="301"/>
      <c r="F258" s="354"/>
    </row>
    <row r="259" spans="1:12" x14ac:dyDescent="0.2">
      <c r="A259" s="301"/>
      <c r="C259" s="119" t="s">
        <v>64</v>
      </c>
      <c r="F259" s="354">
        <v>182250</v>
      </c>
    </row>
    <row r="260" spans="1:12" ht="13.5" thickBot="1" x14ac:dyDescent="0.25">
      <c r="A260" s="348"/>
      <c r="B260" s="187"/>
      <c r="C260" s="187"/>
      <c r="D260" s="187"/>
      <c r="E260" s="187"/>
      <c r="F260" s="356"/>
    </row>
    <row r="261" spans="1:12" ht="13.5" thickBot="1" x14ac:dyDescent="0.25"/>
    <row r="262" spans="1:12" x14ac:dyDescent="0.2">
      <c r="A262" s="344" t="s">
        <v>401</v>
      </c>
      <c r="B262" s="183"/>
      <c r="C262" s="183"/>
      <c r="D262" s="183"/>
      <c r="E262" s="183"/>
      <c r="F262" s="349" t="s">
        <v>387</v>
      </c>
      <c r="G262" s="349" t="s">
        <v>388</v>
      </c>
      <c r="H262" s="349" t="s">
        <v>389</v>
      </c>
      <c r="I262" s="349" t="s">
        <v>390</v>
      </c>
      <c r="J262" s="349" t="s">
        <v>391</v>
      </c>
      <c r="K262" s="349" t="s">
        <v>392</v>
      </c>
      <c r="L262" s="350" t="s">
        <v>393</v>
      </c>
    </row>
    <row r="263" spans="1:12" x14ac:dyDescent="0.2">
      <c r="A263" s="301"/>
      <c r="F263" s="351"/>
      <c r="G263" s="351"/>
      <c r="H263" s="351"/>
      <c r="I263" s="351"/>
      <c r="J263" s="351"/>
      <c r="K263" s="351"/>
      <c r="L263" s="352"/>
    </row>
    <row r="264" spans="1:12" x14ac:dyDescent="0.2">
      <c r="A264" s="301"/>
      <c r="B264" s="114" t="s">
        <v>222</v>
      </c>
      <c r="F264" s="353">
        <v>36341.666666666664</v>
      </c>
      <c r="G264" s="353">
        <v>57166.666666666664</v>
      </c>
      <c r="H264" s="353">
        <v>62883.333333333336</v>
      </c>
      <c r="I264" s="353">
        <v>65333.333333333336</v>
      </c>
      <c r="J264" s="353">
        <v>74861.111111111109</v>
      </c>
      <c r="K264" s="353">
        <v>78944.444444444438</v>
      </c>
      <c r="L264" s="354">
        <v>69318.055555555547</v>
      </c>
    </row>
    <row r="265" spans="1:12" x14ac:dyDescent="0.2">
      <c r="A265" s="301"/>
      <c r="B265" s="114" t="s">
        <v>175</v>
      </c>
      <c r="F265" s="353">
        <v>33375</v>
      </c>
      <c r="G265" s="353">
        <v>52500</v>
      </c>
      <c r="H265" s="353">
        <v>57750</v>
      </c>
      <c r="I265" s="353">
        <v>60000</v>
      </c>
      <c r="J265" s="353">
        <v>68750</v>
      </c>
      <c r="K265" s="353">
        <v>72500</v>
      </c>
      <c r="L265" s="354">
        <v>64524.999999999993</v>
      </c>
    </row>
    <row r="266" spans="1:12" x14ac:dyDescent="0.2">
      <c r="A266" s="301"/>
      <c r="B266" s="114" t="s">
        <v>176</v>
      </c>
      <c r="F266" s="353">
        <v>33375</v>
      </c>
      <c r="G266" s="353">
        <v>52500</v>
      </c>
      <c r="H266" s="353">
        <v>57750</v>
      </c>
      <c r="I266" s="353">
        <v>60000</v>
      </c>
      <c r="J266" s="353">
        <v>68750</v>
      </c>
      <c r="K266" s="353">
        <v>72500</v>
      </c>
      <c r="L266" s="354">
        <v>64524.999999999993</v>
      </c>
    </row>
    <row r="267" spans="1:12" x14ac:dyDescent="0.2">
      <c r="A267" s="301"/>
      <c r="C267" s="114" t="s">
        <v>59</v>
      </c>
      <c r="F267" s="353" t="s">
        <v>431</v>
      </c>
      <c r="G267" s="353" t="s">
        <v>431</v>
      </c>
      <c r="H267" s="353" t="s">
        <v>431</v>
      </c>
      <c r="I267" s="353" t="s">
        <v>431</v>
      </c>
      <c r="J267" s="353" t="s">
        <v>431</v>
      </c>
      <c r="K267" s="353" t="s">
        <v>431</v>
      </c>
      <c r="L267" s="354" t="s">
        <v>431</v>
      </c>
    </row>
    <row r="268" spans="1:12" x14ac:dyDescent="0.2">
      <c r="A268" s="301"/>
      <c r="F268" s="353"/>
      <c r="G268" s="353"/>
      <c r="H268" s="353"/>
      <c r="I268" s="353"/>
      <c r="J268" s="353"/>
      <c r="K268" s="353"/>
      <c r="L268" s="354"/>
    </row>
    <row r="269" spans="1:12" x14ac:dyDescent="0.2">
      <c r="A269" s="301"/>
      <c r="B269" s="114" t="s">
        <v>127</v>
      </c>
      <c r="F269" s="353">
        <v>2966.6666666666642</v>
      </c>
      <c r="G269" s="353">
        <v>4666.6666666666642</v>
      </c>
      <c r="H269" s="353">
        <v>5133.3333333333358</v>
      </c>
      <c r="I269" s="353">
        <v>5333.3333333333358</v>
      </c>
      <c r="J269" s="353">
        <v>6111.1111111111095</v>
      </c>
      <c r="K269" s="353">
        <v>6444.444444444438</v>
      </c>
      <c r="L269" s="354">
        <v>4793.0555555555547</v>
      </c>
    </row>
    <row r="270" spans="1:12" x14ac:dyDescent="0.2">
      <c r="A270" s="301"/>
      <c r="B270" s="114" t="s">
        <v>61</v>
      </c>
      <c r="F270" s="353">
        <v>0</v>
      </c>
      <c r="G270" s="353">
        <v>0</v>
      </c>
      <c r="H270" s="353">
        <v>0</v>
      </c>
      <c r="I270" s="353">
        <v>0</v>
      </c>
      <c r="J270" s="353">
        <v>0</v>
      </c>
      <c r="K270" s="353">
        <v>0</v>
      </c>
      <c r="L270" s="354">
        <v>0</v>
      </c>
    </row>
    <row r="271" spans="1:12" x14ac:dyDescent="0.2">
      <c r="A271" s="301"/>
      <c r="B271" s="114" t="s">
        <v>62</v>
      </c>
      <c r="F271" s="353">
        <v>0</v>
      </c>
      <c r="G271" s="353">
        <v>0</v>
      </c>
      <c r="H271" s="353">
        <v>0</v>
      </c>
      <c r="I271" s="353">
        <v>0</v>
      </c>
      <c r="J271" s="353">
        <v>0</v>
      </c>
      <c r="K271" s="353">
        <v>0</v>
      </c>
      <c r="L271" s="354">
        <v>0</v>
      </c>
    </row>
    <row r="272" spans="1:12" x14ac:dyDescent="0.2">
      <c r="A272" s="301"/>
      <c r="C272" s="114" t="s">
        <v>63</v>
      </c>
      <c r="F272" s="353">
        <v>2966.6666666666642</v>
      </c>
      <c r="G272" s="353">
        <v>4666.6666666666642</v>
      </c>
      <c r="H272" s="353">
        <v>5133.3333333333358</v>
      </c>
      <c r="I272" s="353">
        <v>5333.3333333333358</v>
      </c>
      <c r="J272" s="353">
        <v>6111.1111111111095</v>
      </c>
      <c r="K272" s="353">
        <v>6444.444444444438</v>
      </c>
      <c r="L272" s="354">
        <v>4793.0555555555547</v>
      </c>
    </row>
    <row r="273" spans="1:12" x14ac:dyDescent="0.2">
      <c r="A273" s="301"/>
      <c r="F273" s="353"/>
      <c r="G273" s="353"/>
      <c r="H273" s="353"/>
      <c r="I273" s="353"/>
      <c r="J273" s="353"/>
      <c r="K273" s="353"/>
      <c r="L273" s="354"/>
    </row>
    <row r="274" spans="1:12" x14ac:dyDescent="0.2">
      <c r="A274" s="301"/>
      <c r="B274" s="114" t="s">
        <v>251</v>
      </c>
      <c r="F274" s="353">
        <v>0</v>
      </c>
      <c r="G274" s="353">
        <v>0</v>
      </c>
      <c r="H274" s="353">
        <v>0</v>
      </c>
      <c r="I274" s="353">
        <v>0</v>
      </c>
      <c r="J274" s="353">
        <v>0</v>
      </c>
      <c r="K274" s="353">
        <v>0</v>
      </c>
      <c r="L274" s="354">
        <v>0</v>
      </c>
    </row>
    <row r="275" spans="1:12" x14ac:dyDescent="0.2">
      <c r="A275" s="301"/>
      <c r="B275" s="27" t="s">
        <v>254</v>
      </c>
      <c r="F275" s="353">
        <v>0</v>
      </c>
      <c r="G275" s="353">
        <v>0</v>
      </c>
      <c r="H275" s="353">
        <v>0</v>
      </c>
      <c r="I275" s="353">
        <v>0</v>
      </c>
      <c r="J275" s="353">
        <v>0</v>
      </c>
      <c r="K275" s="353">
        <v>0</v>
      </c>
      <c r="L275" s="354">
        <v>585000</v>
      </c>
    </row>
    <row r="276" spans="1:12" x14ac:dyDescent="0.2">
      <c r="A276" s="301"/>
      <c r="C276" s="114" t="s">
        <v>252</v>
      </c>
      <c r="F276" s="353" t="s">
        <v>431</v>
      </c>
      <c r="G276" s="353" t="s">
        <v>431</v>
      </c>
      <c r="H276" s="353" t="s">
        <v>431</v>
      </c>
      <c r="I276" s="353" t="s">
        <v>431</v>
      </c>
      <c r="J276" s="353" t="s">
        <v>431</v>
      </c>
      <c r="K276" s="353" t="s">
        <v>431</v>
      </c>
      <c r="L276" s="354" t="s">
        <v>431</v>
      </c>
    </row>
    <row r="277" spans="1:12" x14ac:dyDescent="0.2">
      <c r="A277" s="301"/>
      <c r="F277" s="353"/>
      <c r="G277" s="353"/>
      <c r="H277" s="353"/>
      <c r="I277" s="353"/>
      <c r="J277" s="353"/>
      <c r="K277" s="353"/>
      <c r="L277" s="354"/>
    </row>
    <row r="278" spans="1:12" x14ac:dyDescent="0.2">
      <c r="A278" s="301"/>
      <c r="C278" s="119" t="s">
        <v>64</v>
      </c>
      <c r="F278" s="353">
        <v>33375</v>
      </c>
      <c r="G278" s="353">
        <v>52500</v>
      </c>
      <c r="H278" s="353">
        <v>57750</v>
      </c>
      <c r="I278" s="353">
        <v>60000</v>
      </c>
      <c r="J278" s="353">
        <v>68750</v>
      </c>
      <c r="K278" s="353">
        <v>72500</v>
      </c>
      <c r="L278" s="354">
        <v>649525</v>
      </c>
    </row>
    <row r="279" spans="1:12" ht="13.5" thickBot="1" x14ac:dyDescent="0.25">
      <c r="A279" s="348"/>
      <c r="B279" s="187"/>
      <c r="C279" s="187"/>
      <c r="D279" s="187"/>
      <c r="E279" s="187"/>
      <c r="F279" s="355"/>
      <c r="G279" s="355"/>
      <c r="H279" s="355"/>
      <c r="I279" s="355"/>
      <c r="J279" s="355"/>
      <c r="K279" s="355"/>
      <c r="L279" s="356"/>
    </row>
    <row r="280" spans="1:12" ht="13.5" thickBot="1" x14ac:dyDescent="0.25"/>
    <row r="281" spans="1:12" x14ac:dyDescent="0.2">
      <c r="A281" s="344" t="s">
        <v>401</v>
      </c>
      <c r="B281" s="183"/>
      <c r="C281" s="183"/>
      <c r="D281" s="183"/>
      <c r="E281" s="183"/>
      <c r="F281" s="349" t="s">
        <v>394</v>
      </c>
      <c r="G281" s="349" t="s">
        <v>395</v>
      </c>
      <c r="H281" s="349" t="s">
        <v>396</v>
      </c>
      <c r="I281" s="349" t="s">
        <v>397</v>
      </c>
      <c r="J281" s="349" t="s">
        <v>398</v>
      </c>
      <c r="K281" s="350"/>
    </row>
    <row r="282" spans="1:12" x14ac:dyDescent="0.2">
      <c r="A282" s="301"/>
      <c r="F282" s="351"/>
      <c r="G282" s="351"/>
      <c r="H282" s="351"/>
      <c r="I282" s="351"/>
      <c r="J282" s="351"/>
      <c r="K282" s="352"/>
    </row>
    <row r="283" spans="1:12" x14ac:dyDescent="0.2">
      <c r="A283" s="301"/>
      <c r="B283" s="114" t="s">
        <v>222</v>
      </c>
      <c r="F283" s="353">
        <v>72814.583333333328</v>
      </c>
      <c r="G283" s="353">
        <v>63382.222222222219</v>
      </c>
      <c r="H283" s="353">
        <v>66922.222222222219</v>
      </c>
      <c r="I283" s="353">
        <v>59406.666666666664</v>
      </c>
      <c r="J283" s="353">
        <v>59188.888888888891</v>
      </c>
      <c r="K283" s="354"/>
    </row>
    <row r="284" spans="1:12" x14ac:dyDescent="0.2">
      <c r="A284" s="301"/>
      <c r="B284" s="114" t="s">
        <v>175</v>
      </c>
      <c r="F284" s="353">
        <v>67781.25</v>
      </c>
      <c r="G284" s="353">
        <v>59000</v>
      </c>
      <c r="H284" s="353">
        <v>62300</v>
      </c>
      <c r="I284" s="353">
        <v>55300</v>
      </c>
      <c r="J284" s="353">
        <v>55100</v>
      </c>
      <c r="K284" s="354"/>
    </row>
    <row r="285" spans="1:12" x14ac:dyDescent="0.2">
      <c r="A285" s="301"/>
      <c r="B285" s="114" t="s">
        <v>176</v>
      </c>
      <c r="F285" s="353">
        <v>67781.25</v>
      </c>
      <c r="G285" s="353">
        <v>59000</v>
      </c>
      <c r="H285" s="353">
        <v>62300</v>
      </c>
      <c r="I285" s="353">
        <v>55300</v>
      </c>
      <c r="J285" s="353">
        <v>55100</v>
      </c>
      <c r="K285" s="354"/>
    </row>
    <row r="286" spans="1:12" x14ac:dyDescent="0.2">
      <c r="A286" s="301"/>
      <c r="C286" s="114" t="s">
        <v>59</v>
      </c>
      <c r="F286" s="353" t="s">
        <v>431</v>
      </c>
      <c r="G286" s="353" t="s">
        <v>431</v>
      </c>
      <c r="H286" s="353" t="s">
        <v>431</v>
      </c>
      <c r="I286" s="353" t="s">
        <v>431</v>
      </c>
      <c r="J286" s="353" t="s">
        <v>431</v>
      </c>
      <c r="K286" s="354"/>
    </row>
    <row r="287" spans="1:12" x14ac:dyDescent="0.2">
      <c r="A287" s="301"/>
      <c r="F287" s="353"/>
      <c r="G287" s="353"/>
      <c r="H287" s="353"/>
      <c r="I287" s="353"/>
      <c r="J287" s="353"/>
      <c r="K287" s="354"/>
    </row>
    <row r="288" spans="1:12" x14ac:dyDescent="0.2">
      <c r="A288" s="301"/>
      <c r="B288" s="114" t="s">
        <v>127</v>
      </c>
      <c r="F288" s="353">
        <v>5033.3333333333285</v>
      </c>
      <c r="G288" s="353">
        <v>4382.222222222219</v>
      </c>
      <c r="H288" s="353">
        <v>4622.222222222219</v>
      </c>
      <c r="I288" s="353">
        <v>4106.6666666666642</v>
      </c>
      <c r="J288" s="353">
        <v>4088.8888888888905</v>
      </c>
      <c r="K288" s="354"/>
    </row>
    <row r="289" spans="1:11" x14ac:dyDescent="0.2">
      <c r="A289" s="301"/>
      <c r="B289" s="114" t="s">
        <v>61</v>
      </c>
      <c r="F289" s="353">
        <v>0</v>
      </c>
      <c r="G289" s="353">
        <v>0</v>
      </c>
      <c r="H289" s="353">
        <v>0</v>
      </c>
      <c r="I289" s="353">
        <v>0</v>
      </c>
      <c r="J289" s="353">
        <v>0</v>
      </c>
      <c r="K289" s="354"/>
    </row>
    <row r="290" spans="1:11" x14ac:dyDescent="0.2">
      <c r="A290" s="301"/>
      <c r="B290" s="114" t="s">
        <v>62</v>
      </c>
      <c r="F290" s="353">
        <v>0</v>
      </c>
      <c r="G290" s="353">
        <v>0</v>
      </c>
      <c r="H290" s="353">
        <v>0</v>
      </c>
      <c r="I290" s="353">
        <v>0</v>
      </c>
      <c r="J290" s="353">
        <v>0</v>
      </c>
      <c r="K290" s="354"/>
    </row>
    <row r="291" spans="1:11" x14ac:dyDescent="0.2">
      <c r="A291" s="301"/>
      <c r="C291" s="114" t="s">
        <v>63</v>
      </c>
      <c r="F291" s="353">
        <v>5033.3333333333285</v>
      </c>
      <c r="G291" s="353">
        <v>4382.222222222219</v>
      </c>
      <c r="H291" s="353">
        <v>4622.222222222219</v>
      </c>
      <c r="I291" s="353">
        <v>4106.6666666666642</v>
      </c>
      <c r="J291" s="353">
        <v>4088.8888888888905</v>
      </c>
      <c r="K291" s="354"/>
    </row>
    <row r="292" spans="1:11" x14ac:dyDescent="0.2">
      <c r="A292" s="301"/>
      <c r="F292" s="353"/>
      <c r="G292" s="353"/>
      <c r="H292" s="353"/>
      <c r="I292" s="353"/>
      <c r="J292" s="353"/>
      <c r="K292" s="354"/>
    </row>
    <row r="293" spans="1:11" x14ac:dyDescent="0.2">
      <c r="A293" s="301"/>
      <c r="B293" s="114" t="s">
        <v>251</v>
      </c>
      <c r="F293" s="353">
        <v>0</v>
      </c>
      <c r="G293" s="353">
        <v>0</v>
      </c>
      <c r="H293" s="353">
        <v>0</v>
      </c>
      <c r="I293" s="353">
        <v>0</v>
      </c>
      <c r="J293" s="353">
        <v>0</v>
      </c>
      <c r="K293" s="354"/>
    </row>
    <row r="294" spans="1:11" x14ac:dyDescent="0.2">
      <c r="A294" s="301"/>
      <c r="B294" s="27" t="s">
        <v>254</v>
      </c>
      <c r="F294" s="353">
        <v>595000</v>
      </c>
      <c r="G294" s="353">
        <v>485000</v>
      </c>
      <c r="H294" s="353">
        <v>515000</v>
      </c>
      <c r="I294" s="353">
        <v>455000</v>
      </c>
      <c r="J294" s="353">
        <v>455000</v>
      </c>
      <c r="K294" s="354"/>
    </row>
    <row r="295" spans="1:11" x14ac:dyDescent="0.2">
      <c r="A295" s="301"/>
      <c r="C295" s="114" t="s">
        <v>252</v>
      </c>
      <c r="F295" s="353" t="s">
        <v>431</v>
      </c>
      <c r="G295" s="353" t="s">
        <v>431</v>
      </c>
      <c r="H295" s="353" t="s">
        <v>431</v>
      </c>
      <c r="I295" s="353" t="s">
        <v>431</v>
      </c>
      <c r="J295" s="353" t="s">
        <v>431</v>
      </c>
      <c r="K295" s="354"/>
    </row>
    <row r="296" spans="1:11" x14ac:dyDescent="0.2">
      <c r="A296" s="301"/>
      <c r="F296" s="353"/>
      <c r="G296" s="353"/>
      <c r="H296" s="353"/>
      <c r="I296" s="353"/>
      <c r="J296" s="353"/>
      <c r="K296" s="354"/>
    </row>
    <row r="297" spans="1:11" x14ac:dyDescent="0.2">
      <c r="A297" s="301"/>
      <c r="C297" s="119" t="s">
        <v>64</v>
      </c>
      <c r="F297" s="353">
        <v>662781.25</v>
      </c>
      <c r="G297" s="353">
        <v>544000</v>
      </c>
      <c r="H297" s="353">
        <v>577300</v>
      </c>
      <c r="I297" s="353">
        <v>510300</v>
      </c>
      <c r="J297" s="353">
        <v>510100</v>
      </c>
      <c r="K297" s="354"/>
    </row>
    <row r="298" spans="1:11" ht="13.5" thickBot="1" x14ac:dyDescent="0.25">
      <c r="A298" s="348"/>
      <c r="B298" s="187"/>
      <c r="C298" s="187"/>
      <c r="D298" s="187"/>
      <c r="E298" s="187"/>
      <c r="F298" s="355"/>
      <c r="G298" s="355"/>
      <c r="H298" s="355"/>
      <c r="I298" s="355"/>
      <c r="J298" s="355"/>
      <c r="K298" s="356"/>
    </row>
    <row r="299" spans="1:11" ht="13.5" thickBot="1" x14ac:dyDescent="0.25"/>
    <row r="300" spans="1:11" x14ac:dyDescent="0.2">
      <c r="A300" s="344" t="s">
        <v>402</v>
      </c>
      <c r="B300" s="183"/>
      <c r="C300" s="183"/>
      <c r="D300" s="183"/>
      <c r="E300" s="183"/>
      <c r="F300" s="357" t="s">
        <v>400</v>
      </c>
    </row>
    <row r="301" spans="1:11" x14ac:dyDescent="0.2">
      <c r="A301" s="301"/>
      <c r="F301" s="352"/>
    </row>
    <row r="302" spans="1:11" x14ac:dyDescent="0.2">
      <c r="A302" s="301"/>
      <c r="B302" s="114" t="s">
        <v>222</v>
      </c>
      <c r="F302" s="354">
        <v>107187.5</v>
      </c>
    </row>
    <row r="303" spans="1:11" x14ac:dyDescent="0.2">
      <c r="A303" s="301"/>
      <c r="B303" s="114" t="s">
        <v>175</v>
      </c>
      <c r="F303" s="354">
        <v>98437.5</v>
      </c>
    </row>
    <row r="304" spans="1:11" x14ac:dyDescent="0.2">
      <c r="A304" s="301"/>
      <c r="B304" s="114" t="s">
        <v>176</v>
      </c>
      <c r="F304" s="354">
        <v>98437.5</v>
      </c>
    </row>
    <row r="305" spans="1:12" x14ac:dyDescent="0.2">
      <c r="A305" s="301"/>
      <c r="C305" s="114" t="s">
        <v>59</v>
      </c>
      <c r="F305" s="354" t="s">
        <v>431</v>
      </c>
    </row>
    <row r="306" spans="1:12" x14ac:dyDescent="0.2">
      <c r="A306" s="301"/>
      <c r="F306" s="354"/>
    </row>
    <row r="307" spans="1:12" x14ac:dyDescent="0.2">
      <c r="A307" s="301"/>
      <c r="B307" s="114" t="s">
        <v>127</v>
      </c>
      <c r="F307" s="354">
        <v>8750</v>
      </c>
    </row>
    <row r="308" spans="1:12" x14ac:dyDescent="0.2">
      <c r="A308" s="301"/>
      <c r="B308" s="114" t="s">
        <v>61</v>
      </c>
      <c r="F308" s="354">
        <v>0</v>
      </c>
    </row>
    <row r="309" spans="1:12" x14ac:dyDescent="0.2">
      <c r="A309" s="301"/>
      <c r="B309" s="114" t="s">
        <v>62</v>
      </c>
      <c r="F309" s="354">
        <v>0</v>
      </c>
    </row>
    <row r="310" spans="1:12" x14ac:dyDescent="0.2">
      <c r="A310" s="301"/>
      <c r="C310" s="114" t="s">
        <v>63</v>
      </c>
      <c r="F310" s="354">
        <v>8750</v>
      </c>
    </row>
    <row r="311" spans="1:12" x14ac:dyDescent="0.2">
      <c r="A311" s="301"/>
      <c r="F311" s="354"/>
    </row>
    <row r="312" spans="1:12" x14ac:dyDescent="0.2">
      <c r="A312" s="301"/>
      <c r="B312" s="114" t="s">
        <v>251</v>
      </c>
      <c r="F312" s="354">
        <v>0</v>
      </c>
    </row>
    <row r="313" spans="1:12" x14ac:dyDescent="0.2">
      <c r="A313" s="301"/>
      <c r="B313" s="27" t="s">
        <v>254</v>
      </c>
      <c r="F313" s="354">
        <v>0</v>
      </c>
    </row>
    <row r="314" spans="1:12" x14ac:dyDescent="0.2">
      <c r="A314" s="301"/>
      <c r="C314" s="114" t="s">
        <v>252</v>
      </c>
      <c r="F314" s="354" t="s">
        <v>431</v>
      </c>
    </row>
    <row r="315" spans="1:12" x14ac:dyDescent="0.2">
      <c r="A315" s="301"/>
      <c r="F315" s="354"/>
    </row>
    <row r="316" spans="1:12" x14ac:dyDescent="0.2">
      <c r="A316" s="301"/>
      <c r="C316" s="119" t="s">
        <v>64</v>
      </c>
      <c r="F316" s="354">
        <v>98437.5</v>
      </c>
    </row>
    <row r="317" spans="1:12" ht="13.5" thickBot="1" x14ac:dyDescent="0.25">
      <c r="A317" s="348"/>
      <c r="B317" s="187"/>
      <c r="C317" s="187"/>
      <c r="D317" s="187"/>
      <c r="E317" s="187"/>
      <c r="F317" s="356"/>
    </row>
    <row r="318" spans="1:12" ht="13.5" thickBot="1" x14ac:dyDescent="0.25"/>
    <row r="319" spans="1:12" x14ac:dyDescent="0.2">
      <c r="A319" s="344" t="s">
        <v>415</v>
      </c>
      <c r="B319" s="183"/>
      <c r="C319" s="183"/>
      <c r="D319" s="183"/>
      <c r="E319" s="183"/>
      <c r="F319" s="349" t="s">
        <v>405</v>
      </c>
      <c r="G319" s="349" t="s">
        <v>406</v>
      </c>
      <c r="H319" s="349" t="s">
        <v>407</v>
      </c>
      <c r="I319" s="349" t="s">
        <v>408</v>
      </c>
      <c r="J319" s="349" t="s">
        <v>409</v>
      </c>
      <c r="K319" s="349" t="s">
        <v>410</v>
      </c>
      <c r="L319" s="350" t="s">
        <v>411</v>
      </c>
    </row>
    <row r="320" spans="1:12" x14ac:dyDescent="0.2">
      <c r="A320" s="301"/>
      <c r="F320" s="351"/>
      <c r="G320" s="351"/>
      <c r="H320" s="351"/>
      <c r="I320" s="351"/>
      <c r="J320" s="351"/>
      <c r="K320" s="351"/>
      <c r="L320" s="352"/>
    </row>
    <row r="321" spans="1:12" x14ac:dyDescent="0.2">
      <c r="A321" s="301"/>
      <c r="B321" s="114" t="s">
        <v>222</v>
      </c>
      <c r="F321" s="353">
        <v>42875</v>
      </c>
      <c r="G321" s="353">
        <v>66422.222222222219</v>
      </c>
      <c r="H321" s="353">
        <v>72683.333333333328</v>
      </c>
      <c r="I321" s="353">
        <v>75677.777777777781</v>
      </c>
      <c r="J321" s="353">
        <v>86294.444444444438</v>
      </c>
      <c r="K321" s="353">
        <v>90922.222222222219</v>
      </c>
      <c r="L321" s="354">
        <v>347491.66666666669</v>
      </c>
    </row>
    <row r="322" spans="1:12" x14ac:dyDescent="0.2">
      <c r="A322" s="301"/>
      <c r="B322" s="114" t="s">
        <v>175</v>
      </c>
      <c r="F322" s="353">
        <v>39375</v>
      </c>
      <c r="G322" s="353">
        <v>61000</v>
      </c>
      <c r="H322" s="353">
        <v>66750</v>
      </c>
      <c r="I322" s="353">
        <v>69500</v>
      </c>
      <c r="J322" s="353">
        <v>79250</v>
      </c>
      <c r="K322" s="353">
        <v>83500</v>
      </c>
      <c r="L322" s="354">
        <v>319125</v>
      </c>
    </row>
    <row r="323" spans="1:12" x14ac:dyDescent="0.2">
      <c r="A323" s="301"/>
      <c r="B323" s="114" t="s">
        <v>176</v>
      </c>
      <c r="F323" s="353">
        <v>39375</v>
      </c>
      <c r="G323" s="353">
        <v>61000</v>
      </c>
      <c r="H323" s="353">
        <v>66750</v>
      </c>
      <c r="I323" s="353">
        <v>69500</v>
      </c>
      <c r="J323" s="353">
        <v>79250</v>
      </c>
      <c r="K323" s="353">
        <v>83500</v>
      </c>
      <c r="L323" s="354">
        <v>319125</v>
      </c>
    </row>
    <row r="324" spans="1:12" x14ac:dyDescent="0.2">
      <c r="A324" s="301"/>
      <c r="C324" s="114" t="s">
        <v>59</v>
      </c>
      <c r="F324" s="353" t="s">
        <v>431</v>
      </c>
      <c r="G324" s="353" t="s">
        <v>431</v>
      </c>
      <c r="H324" s="353" t="s">
        <v>431</v>
      </c>
      <c r="I324" s="353" t="s">
        <v>431</v>
      </c>
      <c r="J324" s="353" t="s">
        <v>431</v>
      </c>
      <c r="K324" s="353" t="s">
        <v>431</v>
      </c>
      <c r="L324" s="354" t="s">
        <v>431</v>
      </c>
    </row>
    <row r="325" spans="1:12" x14ac:dyDescent="0.2">
      <c r="A325" s="301"/>
      <c r="F325" s="353"/>
      <c r="G325" s="353"/>
      <c r="H325" s="353"/>
      <c r="I325" s="353"/>
      <c r="J325" s="353"/>
      <c r="K325" s="353"/>
      <c r="L325" s="354"/>
    </row>
    <row r="326" spans="1:12" x14ac:dyDescent="0.2">
      <c r="A326" s="301"/>
      <c r="B326" s="114" t="s">
        <v>127</v>
      </c>
      <c r="F326" s="353">
        <v>3500</v>
      </c>
      <c r="G326" s="353">
        <v>5422.222222222219</v>
      </c>
      <c r="H326" s="353">
        <v>5933.3333333333285</v>
      </c>
      <c r="I326" s="353">
        <v>6177.777777777781</v>
      </c>
      <c r="J326" s="353">
        <v>7044.444444444438</v>
      </c>
      <c r="K326" s="353">
        <v>7422.222222222219</v>
      </c>
      <c r="L326" s="354">
        <v>28366.666666666686</v>
      </c>
    </row>
    <row r="327" spans="1:12" x14ac:dyDescent="0.2">
      <c r="A327" s="301"/>
      <c r="B327" s="114" t="s">
        <v>61</v>
      </c>
      <c r="F327" s="353">
        <v>0</v>
      </c>
      <c r="G327" s="353">
        <v>0</v>
      </c>
      <c r="H327" s="353">
        <v>0</v>
      </c>
      <c r="I327" s="353">
        <v>0</v>
      </c>
      <c r="J327" s="353">
        <v>0</v>
      </c>
      <c r="K327" s="353">
        <v>0</v>
      </c>
      <c r="L327" s="354">
        <v>0</v>
      </c>
    </row>
    <row r="328" spans="1:12" x14ac:dyDescent="0.2">
      <c r="A328" s="301"/>
      <c r="B328" s="114" t="s">
        <v>62</v>
      </c>
      <c r="F328" s="353">
        <v>0</v>
      </c>
      <c r="G328" s="353">
        <v>0</v>
      </c>
      <c r="H328" s="353">
        <v>0</v>
      </c>
      <c r="I328" s="353">
        <v>0</v>
      </c>
      <c r="J328" s="353">
        <v>0</v>
      </c>
      <c r="K328" s="353">
        <v>0</v>
      </c>
      <c r="L328" s="354">
        <v>0</v>
      </c>
    </row>
    <row r="329" spans="1:12" x14ac:dyDescent="0.2">
      <c r="A329" s="301"/>
      <c r="C329" s="114" t="s">
        <v>63</v>
      </c>
      <c r="F329" s="353">
        <v>3500</v>
      </c>
      <c r="G329" s="353">
        <v>5422.222222222219</v>
      </c>
      <c r="H329" s="353">
        <v>5933.3333333333285</v>
      </c>
      <c r="I329" s="353">
        <v>6177.777777777781</v>
      </c>
      <c r="J329" s="353">
        <v>7044.444444444438</v>
      </c>
      <c r="K329" s="353">
        <v>7422.222222222219</v>
      </c>
      <c r="L329" s="354">
        <v>28366.666666666686</v>
      </c>
    </row>
    <row r="330" spans="1:12" x14ac:dyDescent="0.2">
      <c r="A330" s="301"/>
      <c r="F330" s="353"/>
      <c r="G330" s="353"/>
      <c r="H330" s="353"/>
      <c r="I330" s="353"/>
      <c r="J330" s="353"/>
      <c r="K330" s="353"/>
      <c r="L330" s="354"/>
    </row>
    <row r="331" spans="1:12" x14ac:dyDescent="0.2">
      <c r="A331" s="301"/>
      <c r="B331" s="114" t="s">
        <v>251</v>
      </c>
      <c r="F331" s="353">
        <v>0</v>
      </c>
      <c r="G331" s="353">
        <v>0</v>
      </c>
      <c r="H331" s="353">
        <v>0</v>
      </c>
      <c r="I331" s="353">
        <v>0</v>
      </c>
      <c r="J331" s="353">
        <v>0</v>
      </c>
      <c r="K331" s="353">
        <v>0</v>
      </c>
      <c r="L331" s="354">
        <v>0</v>
      </c>
    </row>
    <row r="332" spans="1:12" x14ac:dyDescent="0.2">
      <c r="A332" s="301"/>
      <c r="B332" s="27" t="s">
        <v>254</v>
      </c>
      <c r="F332" s="353">
        <v>0</v>
      </c>
      <c r="G332" s="353">
        <v>0</v>
      </c>
      <c r="H332" s="353">
        <v>0</v>
      </c>
      <c r="I332" s="353">
        <v>0</v>
      </c>
      <c r="J332" s="353">
        <v>0</v>
      </c>
      <c r="K332" s="353">
        <v>0</v>
      </c>
      <c r="L332" s="354">
        <v>0</v>
      </c>
    </row>
    <row r="333" spans="1:12" x14ac:dyDescent="0.2">
      <c r="A333" s="301"/>
      <c r="C333" s="114" t="s">
        <v>252</v>
      </c>
      <c r="F333" s="353" t="s">
        <v>431</v>
      </c>
      <c r="G333" s="353" t="s">
        <v>431</v>
      </c>
      <c r="H333" s="353" t="s">
        <v>431</v>
      </c>
      <c r="I333" s="353" t="s">
        <v>431</v>
      </c>
      <c r="J333" s="353" t="s">
        <v>431</v>
      </c>
      <c r="K333" s="353" t="s">
        <v>431</v>
      </c>
      <c r="L333" s="354" t="s">
        <v>431</v>
      </c>
    </row>
    <row r="334" spans="1:12" x14ac:dyDescent="0.2">
      <c r="A334" s="301"/>
      <c r="F334" s="353"/>
      <c r="G334" s="353"/>
      <c r="H334" s="353"/>
      <c r="I334" s="353"/>
      <c r="J334" s="353"/>
      <c r="K334" s="353"/>
      <c r="L334" s="354"/>
    </row>
    <row r="335" spans="1:12" x14ac:dyDescent="0.2">
      <c r="A335" s="301"/>
      <c r="C335" s="119" t="s">
        <v>64</v>
      </c>
      <c r="F335" s="353">
        <v>39375</v>
      </c>
      <c r="G335" s="353">
        <v>61000</v>
      </c>
      <c r="H335" s="353">
        <v>66750</v>
      </c>
      <c r="I335" s="353">
        <v>69500</v>
      </c>
      <c r="J335" s="353">
        <v>79250</v>
      </c>
      <c r="K335" s="353">
        <v>83500</v>
      </c>
      <c r="L335" s="354">
        <v>319125</v>
      </c>
    </row>
    <row r="336" spans="1:12" ht="13.5" thickBot="1" x14ac:dyDescent="0.25">
      <c r="A336" s="348"/>
      <c r="B336" s="187"/>
      <c r="C336" s="187"/>
      <c r="D336" s="187"/>
      <c r="E336" s="187"/>
      <c r="F336" s="355"/>
      <c r="G336" s="355"/>
      <c r="H336" s="355"/>
      <c r="I336" s="355"/>
      <c r="J336" s="355"/>
      <c r="K336" s="355"/>
      <c r="L336" s="356"/>
    </row>
    <row r="337" spans="1:6" ht="13.5" thickBot="1" x14ac:dyDescent="0.25"/>
    <row r="338" spans="1:6" x14ac:dyDescent="0.2">
      <c r="A338" s="344" t="s">
        <v>416</v>
      </c>
      <c r="B338" s="183"/>
      <c r="C338" s="183"/>
      <c r="D338" s="183"/>
      <c r="E338" s="183"/>
      <c r="F338" s="357" t="s">
        <v>412</v>
      </c>
    </row>
    <row r="339" spans="1:6" x14ac:dyDescent="0.2">
      <c r="A339" s="301"/>
      <c r="F339" s="352"/>
    </row>
    <row r="340" spans="1:6" x14ac:dyDescent="0.2">
      <c r="A340" s="301"/>
      <c r="B340" s="114" t="s">
        <v>222</v>
      </c>
      <c r="F340" s="354">
        <v>112155.55555555556</v>
      </c>
    </row>
    <row r="341" spans="1:6" x14ac:dyDescent="0.2">
      <c r="A341" s="301"/>
      <c r="B341" s="114" t="s">
        <v>175</v>
      </c>
      <c r="F341" s="354">
        <v>103000</v>
      </c>
    </row>
    <row r="342" spans="1:6" x14ac:dyDescent="0.2">
      <c r="A342" s="301"/>
      <c r="B342" s="114" t="s">
        <v>176</v>
      </c>
      <c r="F342" s="354">
        <v>103000</v>
      </c>
    </row>
    <row r="343" spans="1:6" x14ac:dyDescent="0.2">
      <c r="A343" s="301"/>
      <c r="C343" s="114" t="s">
        <v>59</v>
      </c>
      <c r="F343" s="354" t="s">
        <v>431</v>
      </c>
    </row>
    <row r="344" spans="1:6" x14ac:dyDescent="0.2">
      <c r="A344" s="301"/>
      <c r="F344" s="354"/>
    </row>
    <row r="345" spans="1:6" x14ac:dyDescent="0.2">
      <c r="A345" s="301"/>
      <c r="B345" s="114" t="s">
        <v>127</v>
      </c>
      <c r="F345" s="354">
        <v>9155.555555555562</v>
      </c>
    </row>
    <row r="346" spans="1:6" x14ac:dyDescent="0.2">
      <c r="A346" s="301"/>
      <c r="B346" s="114" t="s">
        <v>61</v>
      </c>
      <c r="F346" s="354">
        <v>0</v>
      </c>
    </row>
    <row r="347" spans="1:6" x14ac:dyDescent="0.2">
      <c r="A347" s="301"/>
      <c r="B347" s="114" t="s">
        <v>62</v>
      </c>
      <c r="F347" s="354">
        <v>0</v>
      </c>
    </row>
    <row r="348" spans="1:6" x14ac:dyDescent="0.2">
      <c r="A348" s="301"/>
      <c r="C348" s="114" t="s">
        <v>63</v>
      </c>
      <c r="F348" s="354">
        <v>9155.555555555562</v>
      </c>
    </row>
    <row r="349" spans="1:6" x14ac:dyDescent="0.2">
      <c r="A349" s="301"/>
      <c r="F349" s="354"/>
    </row>
    <row r="350" spans="1:6" x14ac:dyDescent="0.2">
      <c r="A350" s="301"/>
      <c r="B350" s="114" t="s">
        <v>251</v>
      </c>
      <c r="F350" s="354">
        <v>0</v>
      </c>
    </row>
    <row r="351" spans="1:6" x14ac:dyDescent="0.2">
      <c r="A351" s="301"/>
      <c r="B351" s="27" t="s">
        <v>254</v>
      </c>
      <c r="F351" s="354">
        <v>0</v>
      </c>
    </row>
    <row r="352" spans="1:6" x14ac:dyDescent="0.2">
      <c r="A352" s="301"/>
      <c r="C352" s="114" t="s">
        <v>252</v>
      </c>
      <c r="F352" s="354" t="s">
        <v>431</v>
      </c>
    </row>
    <row r="353" spans="1:12" x14ac:dyDescent="0.2">
      <c r="A353" s="301"/>
      <c r="F353" s="354"/>
    </row>
    <row r="354" spans="1:12" x14ac:dyDescent="0.2">
      <c r="A354" s="301"/>
      <c r="C354" s="119" t="s">
        <v>64</v>
      </c>
      <c r="F354" s="354">
        <v>103000</v>
      </c>
    </row>
    <row r="355" spans="1:12" ht="13.5" thickBot="1" x14ac:dyDescent="0.25">
      <c r="A355" s="348"/>
      <c r="B355" s="187"/>
      <c r="C355" s="187"/>
      <c r="D355" s="187"/>
      <c r="E355" s="187"/>
      <c r="F355" s="356"/>
    </row>
    <row r="356" spans="1:12" ht="13.5" thickBot="1" x14ac:dyDescent="0.25"/>
    <row r="357" spans="1:12" x14ac:dyDescent="0.2">
      <c r="A357" s="344" t="s">
        <v>427</v>
      </c>
      <c r="B357" s="183"/>
      <c r="C357" s="183"/>
      <c r="D357" s="183"/>
      <c r="E357" s="183"/>
      <c r="F357" s="349" t="s">
        <v>420</v>
      </c>
      <c r="G357" s="349" t="s">
        <v>421</v>
      </c>
      <c r="H357" s="349" t="s">
        <v>422</v>
      </c>
      <c r="I357" s="349" t="s">
        <v>423</v>
      </c>
      <c r="J357" s="349" t="s">
        <v>424</v>
      </c>
      <c r="K357" s="349" t="s">
        <v>425</v>
      </c>
      <c r="L357" s="350" t="s">
        <v>426</v>
      </c>
    </row>
    <row r="358" spans="1:12" x14ac:dyDescent="0.2">
      <c r="A358" s="301"/>
      <c r="F358" s="351"/>
      <c r="G358" s="351"/>
      <c r="H358" s="351"/>
      <c r="I358" s="351"/>
      <c r="J358" s="351"/>
      <c r="K358" s="351"/>
      <c r="L358" s="352"/>
    </row>
    <row r="359" spans="1:12" x14ac:dyDescent="0.2">
      <c r="A359" s="301"/>
      <c r="B359" s="114" t="s">
        <v>222</v>
      </c>
      <c r="F359" s="353">
        <v>593.05555555555554</v>
      </c>
      <c r="G359" s="353">
        <v>2391.666666666667</v>
      </c>
      <c r="H359" s="353">
        <v>2625</v>
      </c>
      <c r="I359" s="353">
        <v>2722.2222222222226</v>
      </c>
      <c r="J359" s="353">
        <v>3111.1111111111113</v>
      </c>
      <c r="K359" s="353">
        <v>3256.9444444444448</v>
      </c>
      <c r="L359" s="354">
        <v>18545.625</v>
      </c>
    </row>
    <row r="360" spans="1:12" x14ac:dyDescent="0.2">
      <c r="A360" s="301"/>
      <c r="B360" s="114" t="s">
        <v>175</v>
      </c>
      <c r="F360" s="353">
        <v>0</v>
      </c>
      <c r="G360" s="353">
        <v>0</v>
      </c>
      <c r="H360" s="353">
        <v>0</v>
      </c>
      <c r="I360" s="353">
        <v>0</v>
      </c>
      <c r="J360" s="353">
        <v>0</v>
      </c>
      <c r="K360" s="353">
        <v>0</v>
      </c>
      <c r="L360" s="354">
        <v>0</v>
      </c>
    </row>
    <row r="361" spans="1:12" x14ac:dyDescent="0.2">
      <c r="A361" s="301"/>
      <c r="B361" s="114" t="s">
        <v>176</v>
      </c>
      <c r="F361" s="353">
        <v>0</v>
      </c>
      <c r="G361" s="353">
        <v>0</v>
      </c>
      <c r="H361" s="353">
        <v>0</v>
      </c>
      <c r="I361" s="353">
        <v>0</v>
      </c>
      <c r="J361" s="353">
        <v>0</v>
      </c>
      <c r="K361" s="353">
        <v>0</v>
      </c>
      <c r="L361" s="354">
        <v>0</v>
      </c>
    </row>
    <row r="362" spans="1:12" x14ac:dyDescent="0.2">
      <c r="A362" s="301"/>
      <c r="C362" s="114" t="s">
        <v>59</v>
      </c>
      <c r="F362" s="353" t="s">
        <v>431</v>
      </c>
      <c r="G362" s="353" t="s">
        <v>431</v>
      </c>
      <c r="H362" s="353" t="s">
        <v>431</v>
      </c>
      <c r="I362" s="353" t="s">
        <v>431</v>
      </c>
      <c r="J362" s="353" t="s">
        <v>431</v>
      </c>
      <c r="K362" s="353" t="s">
        <v>431</v>
      </c>
      <c r="L362" s="354" t="s">
        <v>431</v>
      </c>
    </row>
    <row r="363" spans="1:12" x14ac:dyDescent="0.2">
      <c r="A363" s="301"/>
      <c r="F363" s="353"/>
      <c r="G363" s="353"/>
      <c r="H363" s="353"/>
      <c r="I363" s="353"/>
      <c r="J363" s="353"/>
      <c r="K363" s="353"/>
      <c r="L363" s="354"/>
    </row>
    <row r="364" spans="1:12" x14ac:dyDescent="0.2">
      <c r="A364" s="301"/>
      <c r="B364" s="114" t="s">
        <v>127</v>
      </c>
      <c r="F364" s="353">
        <v>593.05555555555554</v>
      </c>
      <c r="G364" s="353">
        <v>2391.666666666667</v>
      </c>
      <c r="H364" s="353">
        <v>2625</v>
      </c>
      <c r="I364" s="353">
        <v>2722.2222222222226</v>
      </c>
      <c r="J364" s="353">
        <v>3111.1111111111113</v>
      </c>
      <c r="K364" s="353">
        <v>3256.9444444444448</v>
      </c>
      <c r="L364" s="354">
        <v>18545.625</v>
      </c>
    </row>
    <row r="365" spans="1:12" x14ac:dyDescent="0.2">
      <c r="A365" s="301"/>
      <c r="B365" s="114" t="s">
        <v>61</v>
      </c>
      <c r="F365" s="353">
        <v>0</v>
      </c>
      <c r="G365" s="353">
        <v>0</v>
      </c>
      <c r="H365" s="353">
        <v>0</v>
      </c>
      <c r="I365" s="353">
        <v>0</v>
      </c>
      <c r="J365" s="353">
        <v>0</v>
      </c>
      <c r="K365" s="353">
        <v>0</v>
      </c>
      <c r="L365" s="354">
        <v>0</v>
      </c>
    </row>
    <row r="366" spans="1:12" x14ac:dyDescent="0.2">
      <c r="A366" s="301"/>
      <c r="B366" s="114" t="s">
        <v>62</v>
      </c>
      <c r="F366" s="353">
        <v>0</v>
      </c>
      <c r="G366" s="353">
        <v>0</v>
      </c>
      <c r="H366" s="353">
        <v>0</v>
      </c>
      <c r="I366" s="353">
        <v>0</v>
      </c>
      <c r="J366" s="353">
        <v>0</v>
      </c>
      <c r="K366" s="353">
        <v>0</v>
      </c>
      <c r="L366" s="354">
        <v>0</v>
      </c>
    </row>
    <row r="367" spans="1:12" x14ac:dyDescent="0.2">
      <c r="A367" s="301"/>
      <c r="C367" s="114" t="s">
        <v>63</v>
      </c>
      <c r="F367" s="353">
        <v>593.05555555555554</v>
      </c>
      <c r="G367" s="353">
        <v>2391.666666666667</v>
      </c>
      <c r="H367" s="353">
        <v>2625</v>
      </c>
      <c r="I367" s="353">
        <v>2722.2222222222226</v>
      </c>
      <c r="J367" s="353">
        <v>3111.1111111111113</v>
      </c>
      <c r="K367" s="353">
        <v>3256.9444444444448</v>
      </c>
      <c r="L367" s="354">
        <v>18545.625</v>
      </c>
    </row>
    <row r="368" spans="1:12" x14ac:dyDescent="0.2">
      <c r="A368" s="301"/>
      <c r="F368" s="353"/>
      <c r="G368" s="353"/>
      <c r="H368" s="353"/>
      <c r="I368" s="353"/>
      <c r="J368" s="353"/>
      <c r="K368" s="353"/>
      <c r="L368" s="354"/>
    </row>
    <row r="369" spans="1:12" x14ac:dyDescent="0.2">
      <c r="A369" s="301"/>
      <c r="B369" s="114" t="s">
        <v>251</v>
      </c>
      <c r="F369" s="353">
        <v>0</v>
      </c>
      <c r="G369" s="353">
        <v>0</v>
      </c>
      <c r="H369" s="353">
        <v>0</v>
      </c>
      <c r="I369" s="353">
        <v>0</v>
      </c>
      <c r="J369" s="353">
        <v>0</v>
      </c>
      <c r="K369" s="353">
        <v>0</v>
      </c>
      <c r="L369" s="354">
        <v>0</v>
      </c>
    </row>
    <row r="370" spans="1:12" x14ac:dyDescent="0.2">
      <c r="A370" s="301"/>
      <c r="B370" s="27" t="s">
        <v>254</v>
      </c>
      <c r="F370" s="353">
        <v>0</v>
      </c>
      <c r="G370" s="353">
        <v>0</v>
      </c>
      <c r="H370" s="353">
        <v>0</v>
      </c>
      <c r="I370" s="353">
        <v>0</v>
      </c>
      <c r="J370" s="353">
        <v>0</v>
      </c>
      <c r="K370" s="353">
        <v>0</v>
      </c>
      <c r="L370" s="354">
        <v>0</v>
      </c>
    </row>
    <row r="371" spans="1:12" x14ac:dyDescent="0.2">
      <c r="A371" s="301"/>
      <c r="C371" s="114" t="s">
        <v>252</v>
      </c>
      <c r="F371" s="353" t="s">
        <v>431</v>
      </c>
      <c r="G371" s="353" t="s">
        <v>431</v>
      </c>
      <c r="H371" s="353" t="s">
        <v>431</v>
      </c>
      <c r="I371" s="353" t="s">
        <v>431</v>
      </c>
      <c r="J371" s="353" t="s">
        <v>431</v>
      </c>
      <c r="K371" s="353" t="s">
        <v>431</v>
      </c>
      <c r="L371" s="354" t="s">
        <v>431</v>
      </c>
    </row>
    <row r="372" spans="1:12" x14ac:dyDescent="0.2">
      <c r="A372" s="301"/>
      <c r="F372" s="353"/>
      <c r="G372" s="353"/>
      <c r="H372" s="353"/>
      <c r="I372" s="353"/>
      <c r="J372" s="353"/>
      <c r="K372" s="353"/>
      <c r="L372" s="354"/>
    </row>
    <row r="373" spans="1:12" x14ac:dyDescent="0.2">
      <c r="A373" s="301"/>
      <c r="C373" s="119" t="s">
        <v>64</v>
      </c>
      <c r="F373" s="353">
        <v>0</v>
      </c>
      <c r="G373" s="353">
        <v>0</v>
      </c>
      <c r="H373" s="353">
        <v>0</v>
      </c>
      <c r="I373" s="353">
        <v>0</v>
      </c>
      <c r="J373" s="353">
        <v>0</v>
      </c>
      <c r="K373" s="353">
        <v>0</v>
      </c>
      <c r="L373" s="354">
        <v>0</v>
      </c>
    </row>
    <row r="374" spans="1:12" ht="13.5" thickBot="1" x14ac:dyDescent="0.25">
      <c r="A374" s="348"/>
      <c r="B374" s="187"/>
      <c r="C374" s="187"/>
      <c r="D374" s="187"/>
      <c r="E374" s="187"/>
      <c r="F374" s="355"/>
      <c r="G374" s="355"/>
      <c r="H374" s="355"/>
      <c r="I374" s="355"/>
      <c r="J374" s="355"/>
      <c r="K374" s="355"/>
      <c r="L374" s="356"/>
    </row>
  </sheetData>
  <mergeCells count="6">
    <mergeCell ref="B4:D4"/>
    <mergeCell ref="B5:D5"/>
    <mergeCell ref="J10:M10"/>
    <mergeCell ref="L2:M4"/>
    <mergeCell ref="E4:G4"/>
    <mergeCell ref="E5:G5"/>
  </mergeCells>
  <phoneticPr fontId="4" type="noConversion"/>
  <pageMargins left="0.28000000000000003" right="0.24" top="0.35" bottom="0.31" header="0.5" footer="0.33"/>
  <pageSetup scale="55" fitToHeight="3" orientation="landscape" r:id="rId1"/>
  <headerFooter alignWithMargins="0">
    <oddFooter>&amp;L&amp;"Arial,Bold"Vermont Student Assi9stance Corp.&amp;RPage &amp;P of &amp;N</oddFooter>
  </headerFooter>
  <rowBreaks count="6" manualBreakCount="6">
    <brk id="71" max="13" man="1"/>
    <brk id="128" max="13" man="1"/>
    <brk id="166" max="13" man="1"/>
    <brk id="204" max="13" man="1"/>
    <brk id="261" max="13" man="1"/>
    <brk id="31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8"/>
  <sheetViews>
    <sheetView showGridLines="0" topLeftCell="A28" zoomScaleNormal="100" workbookViewId="0">
      <selection activeCell="D58" sqref="D58:E58"/>
    </sheetView>
  </sheetViews>
  <sheetFormatPr defaultRowHeight="12.75" x14ac:dyDescent="0.2"/>
  <cols>
    <col min="1" max="1" width="17.85546875" style="14" bestFit="1" customWidth="1"/>
    <col min="2" max="2" width="35" style="14" customWidth="1"/>
    <col min="3" max="3" width="4.42578125" style="14" customWidth="1"/>
    <col min="4" max="4" width="14.42578125" style="14" bestFit="1" customWidth="1"/>
    <col min="5" max="5" width="14.5703125" style="14" bestFit="1" customWidth="1"/>
    <col min="6" max="6" width="12.28515625" style="14" bestFit="1" customWidth="1"/>
    <col min="7" max="16384" width="9.140625" style="14"/>
  </cols>
  <sheetData>
    <row r="1" spans="1:7" s="1" customFormat="1" ht="12.75" customHeight="1" x14ac:dyDescent="0.2">
      <c r="A1" s="24" t="s">
        <v>90</v>
      </c>
      <c r="B1" s="24"/>
      <c r="C1" s="24"/>
      <c r="D1" s="24"/>
      <c r="E1" s="24"/>
      <c r="F1" s="21"/>
      <c r="G1" s="21"/>
    </row>
    <row r="2" spans="1:7" s="13" customFormat="1" x14ac:dyDescent="0.2">
      <c r="A2" s="12"/>
    </row>
    <row r="3" spans="1:7" s="1" customFormat="1" ht="12.75" customHeight="1" x14ac:dyDescent="0.2">
      <c r="A3" s="24" t="s">
        <v>330</v>
      </c>
      <c r="B3" s="24"/>
      <c r="C3" s="24"/>
      <c r="D3" s="24"/>
      <c r="E3" s="24"/>
      <c r="F3" s="21"/>
      <c r="G3" s="21"/>
    </row>
    <row r="4" spans="1:7" s="1" customFormat="1" x14ac:dyDescent="0.2"/>
    <row r="5" spans="1:7" s="2" customFormat="1" ht="12.75" customHeight="1" x14ac:dyDescent="0.2">
      <c r="A5" s="25" t="s">
        <v>52</v>
      </c>
      <c r="B5" s="25"/>
      <c r="C5" s="25"/>
      <c r="D5" s="25"/>
      <c r="E5" s="25"/>
      <c r="F5" s="22"/>
      <c r="G5" s="22"/>
    </row>
    <row r="6" spans="1:7" s="2" customFormat="1" x14ac:dyDescent="0.2"/>
    <row r="7" spans="1:7" s="2" customFormat="1" x14ac:dyDescent="0.2"/>
    <row r="8" spans="1:7" s="2" customFormat="1" x14ac:dyDescent="0.2"/>
    <row r="9" spans="1:7" s="2" customFormat="1" x14ac:dyDescent="0.2">
      <c r="A9" s="23"/>
      <c r="B9" s="23"/>
      <c r="C9" s="23"/>
      <c r="D9" s="3" t="s">
        <v>283</v>
      </c>
      <c r="E9" s="3" t="s">
        <v>283</v>
      </c>
    </row>
    <row r="10" spans="1:7" s="4" customFormat="1" x14ac:dyDescent="0.2">
      <c r="A10" s="23"/>
      <c r="B10" s="23"/>
      <c r="C10" s="23"/>
      <c r="D10" s="5" t="s">
        <v>417</v>
      </c>
      <c r="E10" s="5" t="s">
        <v>428</v>
      </c>
    </row>
    <row r="11" spans="1:7" s="4" customFormat="1" x14ac:dyDescent="0.2">
      <c r="A11" s="23"/>
      <c r="B11" s="23"/>
      <c r="C11" s="23"/>
      <c r="D11" s="23"/>
      <c r="E11" s="23"/>
    </row>
    <row r="12" spans="1:7" s="4" customFormat="1" x14ac:dyDescent="0.2">
      <c r="A12" s="6" t="s">
        <v>43</v>
      </c>
      <c r="B12" s="23"/>
      <c r="C12" s="23"/>
      <c r="D12" s="23"/>
      <c r="E12" s="23"/>
    </row>
    <row r="13" spans="1:7" s="7" customFormat="1" x14ac:dyDescent="0.2">
      <c r="A13" s="6" t="s">
        <v>91</v>
      </c>
      <c r="B13" s="23"/>
      <c r="C13" s="23"/>
      <c r="D13" s="23"/>
      <c r="E13" s="23"/>
    </row>
    <row r="14" spans="1:7" s="7" customFormat="1" x14ac:dyDescent="0.2">
      <c r="A14" s="23"/>
      <c r="B14" s="6" t="s">
        <v>92</v>
      </c>
      <c r="C14" s="23"/>
      <c r="D14" s="8">
        <v>10052671.74</v>
      </c>
      <c r="E14" s="8">
        <v>5222497.93</v>
      </c>
    </row>
    <row r="15" spans="1:7" s="7" customFormat="1" x14ac:dyDescent="0.2">
      <c r="A15" s="23"/>
      <c r="B15" s="6" t="s">
        <v>93</v>
      </c>
      <c r="C15" s="23"/>
      <c r="D15" s="8">
        <v>1966728.98</v>
      </c>
      <c r="E15" s="8">
        <v>46062240</v>
      </c>
    </row>
    <row r="16" spans="1:7" s="7" customFormat="1" x14ac:dyDescent="0.2">
      <c r="A16" s="23"/>
      <c r="B16" s="6" t="s">
        <v>149</v>
      </c>
      <c r="C16" s="23"/>
      <c r="D16" s="8">
        <v>3192000</v>
      </c>
      <c r="E16" s="8">
        <v>3827100</v>
      </c>
      <c r="F16" s="20">
        <f>D16-E16</f>
        <v>-635100</v>
      </c>
    </row>
    <row r="17" spans="1:6" s="7" customFormat="1" x14ac:dyDescent="0.2">
      <c r="A17" s="23"/>
      <c r="B17" s="6" t="s">
        <v>150</v>
      </c>
      <c r="C17" s="23"/>
      <c r="D17" s="8">
        <v>1500000</v>
      </c>
      <c r="E17" s="8">
        <v>1500000</v>
      </c>
      <c r="F17" s="20"/>
    </row>
    <row r="18" spans="1:6" s="7" customFormat="1" x14ac:dyDescent="0.2">
      <c r="A18" s="23"/>
      <c r="B18" s="6" t="s">
        <v>151</v>
      </c>
      <c r="C18" s="23"/>
      <c r="D18" s="8">
        <v>2731904.56</v>
      </c>
      <c r="E18" s="8">
        <v>636178.31000000006</v>
      </c>
      <c r="F18" s="20"/>
    </row>
    <row r="19" spans="1:6" s="7" customFormat="1" x14ac:dyDescent="0.2">
      <c r="A19" s="23"/>
      <c r="B19" s="6" t="s">
        <v>152</v>
      </c>
      <c r="C19" s="23"/>
      <c r="D19" s="8">
        <v>2720000</v>
      </c>
      <c r="E19" s="8">
        <v>387500</v>
      </c>
      <c r="F19" s="20"/>
    </row>
    <row r="20" spans="1:6" s="7" customFormat="1" x14ac:dyDescent="0.2">
      <c r="A20" s="23"/>
      <c r="B20" s="6" t="s">
        <v>314</v>
      </c>
      <c r="C20" s="23"/>
      <c r="D20" s="8">
        <v>0</v>
      </c>
      <c r="E20" s="8">
        <v>0</v>
      </c>
    </row>
    <row r="21" spans="1:6" s="7" customFormat="1" x14ac:dyDescent="0.2">
      <c r="A21" s="23"/>
      <c r="B21" s="6" t="s">
        <v>315</v>
      </c>
      <c r="C21" s="23"/>
      <c r="D21" s="8">
        <v>0</v>
      </c>
      <c r="E21" s="8">
        <v>0</v>
      </c>
    </row>
    <row r="22" spans="1:6" s="7" customFormat="1" x14ac:dyDescent="0.2">
      <c r="A22" s="23"/>
      <c r="B22" s="6" t="s">
        <v>94</v>
      </c>
      <c r="C22" s="23"/>
      <c r="D22" s="9">
        <v>22163305.280000001</v>
      </c>
      <c r="E22" s="9">
        <v>57635516.240000002</v>
      </c>
    </row>
    <row r="23" spans="1:6" s="7" customFormat="1" x14ac:dyDescent="0.2">
      <c r="A23" s="6" t="s">
        <v>95</v>
      </c>
      <c r="B23" s="23"/>
      <c r="C23" s="23"/>
      <c r="D23" s="23"/>
      <c r="E23" s="23"/>
    </row>
    <row r="24" spans="1:6" s="7" customFormat="1" x14ac:dyDescent="0.2">
      <c r="A24" s="23"/>
      <c r="B24" s="6" t="s">
        <v>96</v>
      </c>
      <c r="C24" s="23"/>
      <c r="D24" s="8">
        <v>14599.82</v>
      </c>
      <c r="E24" s="8">
        <v>1425</v>
      </c>
    </row>
    <row r="25" spans="1:6" s="7" customFormat="1" x14ac:dyDescent="0.2">
      <c r="A25" s="23"/>
      <c r="B25" s="6" t="s">
        <v>97</v>
      </c>
      <c r="C25" s="23"/>
      <c r="D25" s="8">
        <v>169832083.68000001</v>
      </c>
      <c r="E25" s="8">
        <v>166824813.80000001</v>
      </c>
    </row>
    <row r="26" spans="1:6" s="7" customFormat="1" x14ac:dyDescent="0.2">
      <c r="A26" s="23"/>
      <c r="B26" s="6" t="s">
        <v>98</v>
      </c>
      <c r="C26" s="23"/>
      <c r="D26" s="8">
        <v>-10033659.460000001</v>
      </c>
      <c r="E26" s="8">
        <v>-12142615.380000001</v>
      </c>
    </row>
    <row r="27" spans="1:6" s="7" customFormat="1" x14ac:dyDescent="0.2">
      <c r="A27" s="23"/>
      <c r="B27" s="6" t="s">
        <v>99</v>
      </c>
      <c r="C27" s="23"/>
      <c r="D27" s="8">
        <v>0</v>
      </c>
      <c r="E27" s="8">
        <v>0</v>
      </c>
    </row>
    <row r="28" spans="1:6" s="7" customFormat="1" x14ac:dyDescent="0.2">
      <c r="A28" s="23"/>
      <c r="B28" s="6" t="s">
        <v>100</v>
      </c>
      <c r="C28" s="23"/>
      <c r="D28" s="8">
        <v>0</v>
      </c>
      <c r="E28" s="8">
        <v>0</v>
      </c>
    </row>
    <row r="29" spans="1:6" s="7" customFormat="1" x14ac:dyDescent="0.2">
      <c r="A29" s="23"/>
      <c r="B29" s="6" t="s">
        <v>101</v>
      </c>
      <c r="C29" s="23"/>
      <c r="D29" s="8">
        <v>4202428.09</v>
      </c>
      <c r="E29" s="8">
        <v>3704710.96</v>
      </c>
    </row>
    <row r="30" spans="1:6" s="7" customFormat="1" x14ac:dyDescent="0.2">
      <c r="A30" s="23"/>
      <c r="B30" s="6" t="s">
        <v>153</v>
      </c>
      <c r="C30" s="23"/>
      <c r="D30" s="8">
        <v>0</v>
      </c>
      <c r="E30" s="8">
        <v>0</v>
      </c>
    </row>
    <row r="31" spans="1:6" s="7" customFormat="1" x14ac:dyDescent="0.2">
      <c r="A31" s="23"/>
      <c r="B31" s="6" t="s">
        <v>154</v>
      </c>
      <c r="C31" s="23"/>
      <c r="D31" s="8">
        <v>0</v>
      </c>
      <c r="E31" s="8">
        <v>0</v>
      </c>
    </row>
    <row r="32" spans="1:6" s="7" customFormat="1" x14ac:dyDescent="0.2">
      <c r="A32" s="23"/>
      <c r="B32" s="6" t="s">
        <v>102</v>
      </c>
      <c r="C32" s="23"/>
      <c r="D32" s="9">
        <v>164015452.13</v>
      </c>
      <c r="E32" s="9">
        <v>158388334.38</v>
      </c>
    </row>
    <row r="33" spans="1:5" s="7" customFormat="1" x14ac:dyDescent="0.2">
      <c r="A33" s="23"/>
      <c r="B33" s="23"/>
      <c r="C33" s="23"/>
      <c r="D33" s="23"/>
      <c r="E33" s="23"/>
    </row>
    <row r="34" spans="1:5" s="7" customFormat="1" x14ac:dyDescent="0.2">
      <c r="A34" s="6" t="s">
        <v>103</v>
      </c>
      <c r="B34" s="23"/>
      <c r="C34" s="23"/>
      <c r="D34" s="23"/>
      <c r="E34" s="23"/>
    </row>
    <row r="35" spans="1:5" s="7" customFormat="1" x14ac:dyDescent="0.2">
      <c r="A35" s="23"/>
      <c r="B35" s="6" t="s">
        <v>104</v>
      </c>
      <c r="C35" s="23"/>
      <c r="D35" s="8">
        <v>0</v>
      </c>
      <c r="E35" s="8">
        <v>0</v>
      </c>
    </row>
    <row r="36" spans="1:5" s="7" customFormat="1" x14ac:dyDescent="0.2">
      <c r="A36" s="23"/>
      <c r="B36" s="6" t="s">
        <v>105</v>
      </c>
      <c r="C36" s="23"/>
      <c r="D36" s="9">
        <v>0</v>
      </c>
      <c r="E36" s="9">
        <v>0</v>
      </c>
    </row>
    <row r="37" spans="1:5" s="7" customFormat="1" x14ac:dyDescent="0.2">
      <c r="A37" s="23"/>
      <c r="B37" s="23"/>
      <c r="C37" s="23"/>
      <c r="D37" s="23"/>
      <c r="E37" s="23"/>
    </row>
    <row r="38" spans="1:5" s="7" customFormat="1" ht="13.5" thickBot="1" x14ac:dyDescent="0.25">
      <c r="A38" s="23"/>
      <c r="B38" s="6" t="s">
        <v>26</v>
      </c>
      <c r="C38" s="23"/>
      <c r="D38" s="10">
        <v>186178757.41</v>
      </c>
      <c r="E38" s="10">
        <v>216023850.62</v>
      </c>
    </row>
    <row r="39" spans="1:5" s="7" customFormat="1" ht="13.5" thickTop="1" x14ac:dyDescent="0.2">
      <c r="A39" s="6" t="s">
        <v>106</v>
      </c>
      <c r="B39" s="23"/>
      <c r="C39" s="23"/>
      <c r="D39" s="23"/>
      <c r="E39" s="23"/>
    </row>
    <row r="40" spans="1:5" s="7" customFormat="1" x14ac:dyDescent="0.2">
      <c r="A40" s="6" t="s">
        <v>107</v>
      </c>
      <c r="B40" s="23"/>
      <c r="C40" s="23"/>
      <c r="D40" s="23"/>
      <c r="E40" s="23"/>
    </row>
    <row r="41" spans="1:5" s="7" customFormat="1" x14ac:dyDescent="0.2">
      <c r="A41" s="23"/>
      <c r="B41" s="6" t="s">
        <v>108</v>
      </c>
      <c r="C41" s="23"/>
      <c r="D41" s="8">
        <v>141850000</v>
      </c>
      <c r="E41" s="8">
        <v>173605000</v>
      </c>
    </row>
    <row r="42" spans="1:5" s="7" customFormat="1" x14ac:dyDescent="0.2">
      <c r="A42" s="23"/>
      <c r="B42" s="6" t="s">
        <v>155</v>
      </c>
      <c r="C42" s="23"/>
      <c r="D42" s="8">
        <v>5128683.2</v>
      </c>
      <c r="E42" s="8">
        <v>7280868.6900000004</v>
      </c>
    </row>
    <row r="43" spans="1:5" s="7" customFormat="1" x14ac:dyDescent="0.2">
      <c r="A43" s="23"/>
      <c r="B43" s="6" t="s">
        <v>367</v>
      </c>
      <c r="C43" s="23"/>
      <c r="D43" s="8">
        <v>17750000</v>
      </c>
      <c r="E43" s="8">
        <v>17750000</v>
      </c>
    </row>
    <row r="44" spans="1:5" s="7" customFormat="1" x14ac:dyDescent="0.2">
      <c r="A44" s="23"/>
      <c r="B44" s="6" t="s">
        <v>109</v>
      </c>
      <c r="C44" s="23"/>
      <c r="D44" s="8">
        <v>1818715.88</v>
      </c>
      <c r="E44" s="8">
        <v>281885.95</v>
      </c>
    </row>
    <row r="45" spans="1:5" s="7" customFormat="1" x14ac:dyDescent="0.2">
      <c r="A45" s="23"/>
      <c r="B45" s="6" t="s">
        <v>368</v>
      </c>
      <c r="C45" s="23"/>
      <c r="D45" s="8">
        <v>230212.5</v>
      </c>
      <c r="E45" s="8">
        <v>34105.56</v>
      </c>
    </row>
    <row r="46" spans="1:5" s="7" customFormat="1" x14ac:dyDescent="0.2">
      <c r="A46" s="23"/>
      <c r="B46" s="6" t="s">
        <v>369</v>
      </c>
      <c r="C46" s="23"/>
      <c r="D46" s="8">
        <v>0</v>
      </c>
      <c r="E46" s="8">
        <v>0</v>
      </c>
    </row>
    <row r="47" spans="1:5" s="7" customFormat="1" x14ac:dyDescent="0.2">
      <c r="A47" s="23"/>
      <c r="B47" s="6" t="s">
        <v>110</v>
      </c>
      <c r="C47" s="23"/>
      <c r="D47" s="8">
        <v>0</v>
      </c>
      <c r="E47" s="8">
        <v>0</v>
      </c>
    </row>
    <row r="48" spans="1:5" s="7" customFormat="1" x14ac:dyDescent="0.2">
      <c r="A48" s="23"/>
      <c r="B48" s="6" t="s">
        <v>111</v>
      </c>
      <c r="C48" s="23"/>
      <c r="D48" s="8">
        <v>2477619.5499999998</v>
      </c>
      <c r="E48" s="8">
        <v>2477619.5499999998</v>
      </c>
    </row>
    <row r="49" spans="1:7" s="7" customFormat="1" x14ac:dyDescent="0.2">
      <c r="A49" s="23"/>
      <c r="B49" s="6" t="s">
        <v>112</v>
      </c>
      <c r="C49" s="23"/>
      <c r="D49" s="8">
        <v>0</v>
      </c>
      <c r="E49" s="8">
        <v>0</v>
      </c>
    </row>
    <row r="50" spans="1:7" s="7" customFormat="1" x14ac:dyDescent="0.2">
      <c r="A50" s="23"/>
      <c r="B50" s="6" t="s">
        <v>113</v>
      </c>
      <c r="C50" s="23"/>
      <c r="D50" s="8">
        <v>0</v>
      </c>
      <c r="E50" s="8">
        <v>0</v>
      </c>
    </row>
    <row r="51" spans="1:7" s="7" customFormat="1" x14ac:dyDescent="0.2">
      <c r="A51" s="23"/>
      <c r="B51" s="6" t="s">
        <v>114</v>
      </c>
      <c r="C51" s="23"/>
      <c r="D51" s="8">
        <v>20697.98</v>
      </c>
      <c r="E51" s="8">
        <v>251975.47</v>
      </c>
    </row>
    <row r="52" spans="1:7" s="7" customFormat="1" x14ac:dyDescent="0.2">
      <c r="A52" s="23"/>
      <c r="B52" s="6" t="s">
        <v>115</v>
      </c>
      <c r="C52" s="23"/>
      <c r="D52" s="9">
        <v>169275929.11000001</v>
      </c>
      <c r="E52" s="9">
        <v>201681455.22</v>
      </c>
    </row>
    <row r="53" spans="1:7" s="7" customFormat="1" x14ac:dyDescent="0.2">
      <c r="A53" s="23"/>
      <c r="B53" s="23"/>
      <c r="C53" s="23"/>
      <c r="D53" s="23"/>
      <c r="E53" s="23"/>
    </row>
    <row r="54" spans="1:7" x14ac:dyDescent="0.2">
      <c r="A54" s="6" t="s">
        <v>316</v>
      </c>
      <c r="B54" s="23"/>
      <c r="C54" s="23"/>
      <c r="D54" s="23"/>
      <c r="E54" s="23"/>
      <c r="F54" s="7"/>
      <c r="G54" s="7"/>
    </row>
    <row r="55" spans="1:7" x14ac:dyDescent="0.2">
      <c r="A55" s="23"/>
      <c r="B55" s="6" t="s">
        <v>116</v>
      </c>
      <c r="C55" s="23"/>
      <c r="D55" s="8">
        <v>16902828.300000001</v>
      </c>
      <c r="E55" s="8">
        <v>14688613.23</v>
      </c>
      <c r="F55" s="7"/>
      <c r="G55" s="7"/>
    </row>
    <row r="56" spans="1:7" x14ac:dyDescent="0.2">
      <c r="A56" s="23"/>
      <c r="B56" s="6" t="s">
        <v>117</v>
      </c>
      <c r="C56" s="23"/>
      <c r="D56" s="9">
        <v>16902828.300000001</v>
      </c>
      <c r="E56" s="9">
        <v>14688613.23</v>
      </c>
    </row>
    <row r="57" spans="1:7" ht="13.5" thickBot="1" x14ac:dyDescent="0.25">
      <c r="A57" s="23"/>
      <c r="B57" s="6" t="s">
        <v>51</v>
      </c>
      <c r="C57" s="23"/>
      <c r="D57" s="11">
        <v>186178757.41</v>
      </c>
      <c r="E57" s="11">
        <v>216370068.44999999</v>
      </c>
    </row>
    <row r="58" spans="1:7" ht="13.5" thickTop="1" x14ac:dyDescent="0.2">
      <c r="D58" s="19"/>
      <c r="E58" s="19"/>
    </row>
  </sheetData>
  <mergeCells count="3">
    <mergeCell ref="A1:E1"/>
    <mergeCell ref="A3:E3"/>
    <mergeCell ref="A5:E5"/>
  </mergeCells>
  <phoneticPr fontId="6" type="noConversion"/>
  <pageMargins left="0.75" right="0.75" top="0.77" bottom="1" header="0.5" footer="0.5"/>
  <pageSetup scale="85" orientation="portrait" r:id="rId1"/>
  <headerFooter alignWithMargins="0">
    <oddFooter>&amp;L&amp;"Arial,Bold"Vermont Student Assistance Corp.&amp;RPage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showGridLines="0" tabSelected="1" topLeftCell="A9" zoomScaleNormal="100" workbookViewId="0">
      <selection activeCell="D9" sqref="D9:D53"/>
    </sheetView>
  </sheetViews>
  <sheetFormatPr defaultRowHeight="12.75" x14ac:dyDescent="0.2"/>
  <cols>
    <col min="1" max="1" width="18.140625" bestFit="1" customWidth="1"/>
    <col min="2" max="2" width="33.42578125" bestFit="1" customWidth="1"/>
    <col min="3" max="3" width="4.42578125" customWidth="1"/>
    <col min="4" max="4" width="17.140625" customWidth="1"/>
  </cols>
  <sheetData>
    <row r="1" spans="1:6" ht="12.75" customHeight="1" x14ac:dyDescent="0.2">
      <c r="A1" s="24" t="s">
        <v>90</v>
      </c>
      <c r="B1" s="24"/>
      <c r="C1" s="24"/>
      <c r="D1" s="24"/>
      <c r="E1" s="24"/>
      <c r="F1" s="21"/>
    </row>
    <row r="2" spans="1:6" x14ac:dyDescent="0.2">
      <c r="A2" s="12"/>
      <c r="B2" s="13"/>
      <c r="C2" s="13"/>
      <c r="D2" s="13"/>
    </row>
    <row r="3" spans="1:6" ht="12.75" customHeight="1" x14ac:dyDescent="0.2">
      <c r="A3" s="24" t="s">
        <v>312</v>
      </c>
      <c r="B3" s="24"/>
      <c r="C3" s="24"/>
      <c r="D3" s="24"/>
      <c r="E3" s="24"/>
      <c r="F3" s="21"/>
    </row>
    <row r="4" spans="1:6" x14ac:dyDescent="0.2">
      <c r="A4" s="1"/>
      <c r="B4" s="1"/>
      <c r="C4" s="1"/>
      <c r="D4" s="1"/>
    </row>
    <row r="5" spans="1:6" ht="12.75" customHeight="1" x14ac:dyDescent="0.2">
      <c r="A5" s="25" t="s">
        <v>180</v>
      </c>
      <c r="B5" s="25"/>
      <c r="C5" s="25"/>
      <c r="D5" s="25"/>
      <c r="E5" s="25"/>
      <c r="F5" s="22"/>
    </row>
    <row r="6" spans="1:6" x14ac:dyDescent="0.2">
      <c r="A6" s="2"/>
      <c r="B6" s="2"/>
      <c r="C6" s="2"/>
      <c r="D6" s="2"/>
    </row>
    <row r="7" spans="1:6" x14ac:dyDescent="0.2">
      <c r="A7" s="2"/>
      <c r="B7" s="2"/>
      <c r="C7" s="2"/>
      <c r="D7" s="2"/>
    </row>
    <row r="8" spans="1:6" x14ac:dyDescent="0.2">
      <c r="A8" s="2"/>
      <c r="B8" s="2"/>
      <c r="C8" s="2"/>
      <c r="D8" s="2"/>
    </row>
    <row r="9" spans="1:6" x14ac:dyDescent="0.2">
      <c r="A9" s="23"/>
      <c r="B9" s="23"/>
      <c r="C9" s="23"/>
      <c r="D9" s="3" t="s">
        <v>313</v>
      </c>
    </row>
    <row r="10" spans="1:6" x14ac:dyDescent="0.2">
      <c r="A10" s="23"/>
      <c r="B10" s="23"/>
      <c r="C10" s="23"/>
      <c r="D10" s="5" t="s">
        <v>429</v>
      </c>
    </row>
    <row r="11" spans="1:6" x14ac:dyDescent="0.2">
      <c r="A11" s="23"/>
      <c r="B11" s="23"/>
      <c r="C11" s="23"/>
      <c r="D11" s="23"/>
    </row>
    <row r="12" spans="1:6" x14ac:dyDescent="0.2">
      <c r="A12" s="6" t="s">
        <v>181</v>
      </c>
      <c r="B12" s="23"/>
      <c r="C12" s="23"/>
      <c r="D12" s="23"/>
    </row>
    <row r="13" spans="1:6" x14ac:dyDescent="0.2">
      <c r="A13" s="6" t="s">
        <v>182</v>
      </c>
      <c r="B13" s="23"/>
      <c r="C13" s="23"/>
      <c r="D13" s="23"/>
    </row>
    <row r="14" spans="1:6" x14ac:dyDescent="0.2">
      <c r="A14" s="23"/>
      <c r="B14" s="6" t="s">
        <v>183</v>
      </c>
      <c r="C14" s="23"/>
      <c r="D14" s="8">
        <v>0</v>
      </c>
    </row>
    <row r="15" spans="1:6" x14ac:dyDescent="0.2">
      <c r="A15" s="23"/>
      <c r="B15" s="6" t="s">
        <v>184</v>
      </c>
      <c r="C15" s="23"/>
      <c r="D15" s="8">
        <v>0</v>
      </c>
    </row>
    <row r="16" spans="1:6" x14ac:dyDescent="0.2">
      <c r="A16" s="23"/>
      <c r="B16" s="6" t="s">
        <v>185</v>
      </c>
      <c r="C16" s="23"/>
      <c r="D16" s="8">
        <v>7576.27</v>
      </c>
    </row>
    <row r="17" spans="1:4" x14ac:dyDescent="0.2">
      <c r="A17" s="23"/>
      <c r="B17" s="6" t="s">
        <v>186</v>
      </c>
      <c r="C17" s="23"/>
      <c r="D17" s="8">
        <v>2656874.06</v>
      </c>
    </row>
    <row r="18" spans="1:4" x14ac:dyDescent="0.2">
      <c r="A18" s="23"/>
      <c r="B18" s="6" t="s">
        <v>187</v>
      </c>
      <c r="C18" s="23"/>
      <c r="D18" s="8">
        <v>14041.69</v>
      </c>
    </row>
    <row r="19" spans="1:4" x14ac:dyDescent="0.2">
      <c r="A19" s="23"/>
      <c r="B19" s="6" t="s">
        <v>188</v>
      </c>
      <c r="C19" s="23"/>
      <c r="D19" s="9">
        <v>2678492.02</v>
      </c>
    </row>
    <row r="20" spans="1:4" x14ac:dyDescent="0.2">
      <c r="A20" s="6" t="s">
        <v>189</v>
      </c>
      <c r="B20" s="23"/>
      <c r="C20" s="23"/>
      <c r="D20" s="23"/>
    </row>
    <row r="21" spans="1:4" x14ac:dyDescent="0.2">
      <c r="A21" s="23"/>
      <c r="B21" s="6" t="s">
        <v>190</v>
      </c>
      <c r="C21" s="23"/>
      <c r="D21" s="8">
        <v>1494363.21</v>
      </c>
    </row>
    <row r="22" spans="1:4" x14ac:dyDescent="0.2">
      <c r="A22" s="23"/>
      <c r="B22" s="6" t="s">
        <v>370</v>
      </c>
      <c r="C22" s="23"/>
      <c r="D22" s="8">
        <v>187580.56</v>
      </c>
    </row>
    <row r="23" spans="1:4" x14ac:dyDescent="0.2">
      <c r="A23" s="23"/>
      <c r="B23" s="6" t="s">
        <v>191</v>
      </c>
      <c r="C23" s="23"/>
      <c r="D23" s="8">
        <v>-225541.51</v>
      </c>
    </row>
    <row r="24" spans="1:4" x14ac:dyDescent="0.2">
      <c r="A24" s="23"/>
      <c r="B24" s="6" t="s">
        <v>192</v>
      </c>
      <c r="C24" s="23"/>
      <c r="D24" s="8">
        <v>0</v>
      </c>
    </row>
    <row r="25" spans="1:4" x14ac:dyDescent="0.2">
      <c r="A25" s="23"/>
      <c r="B25" s="6" t="s">
        <v>371</v>
      </c>
      <c r="C25" s="23"/>
      <c r="D25" s="8">
        <v>0</v>
      </c>
    </row>
    <row r="26" spans="1:4" x14ac:dyDescent="0.2">
      <c r="A26" s="23"/>
      <c r="B26" s="6" t="s">
        <v>193</v>
      </c>
      <c r="C26" s="23"/>
      <c r="D26" s="8">
        <v>0</v>
      </c>
    </row>
    <row r="27" spans="1:4" x14ac:dyDescent="0.2">
      <c r="A27" s="23"/>
      <c r="B27" s="6" t="s">
        <v>194</v>
      </c>
      <c r="C27" s="23"/>
      <c r="D27" s="8">
        <v>0</v>
      </c>
    </row>
    <row r="28" spans="1:4" x14ac:dyDescent="0.2">
      <c r="A28" s="23"/>
      <c r="B28" s="6" t="s">
        <v>195</v>
      </c>
      <c r="C28" s="23"/>
      <c r="D28" s="8">
        <v>0</v>
      </c>
    </row>
    <row r="29" spans="1:4" x14ac:dyDescent="0.2">
      <c r="A29" s="23"/>
      <c r="B29" s="6" t="s">
        <v>196</v>
      </c>
      <c r="C29" s="23"/>
      <c r="D29" s="8">
        <v>0</v>
      </c>
    </row>
    <row r="30" spans="1:4" x14ac:dyDescent="0.2">
      <c r="A30" s="23"/>
      <c r="B30" s="6" t="s">
        <v>197</v>
      </c>
      <c r="C30" s="23"/>
      <c r="D30" s="8">
        <v>0</v>
      </c>
    </row>
    <row r="31" spans="1:4" x14ac:dyDescent="0.2">
      <c r="A31" s="23"/>
      <c r="B31" s="6" t="s">
        <v>198</v>
      </c>
      <c r="C31" s="23"/>
      <c r="D31" s="8">
        <v>0</v>
      </c>
    </row>
    <row r="32" spans="1:4" x14ac:dyDescent="0.2">
      <c r="A32" s="23"/>
      <c r="B32" s="6" t="s">
        <v>199</v>
      </c>
      <c r="C32" s="23"/>
      <c r="D32" s="8">
        <v>2283183.35</v>
      </c>
    </row>
    <row r="33" spans="1:4" x14ac:dyDescent="0.2">
      <c r="A33" s="23"/>
      <c r="B33" s="6" t="s">
        <v>200</v>
      </c>
      <c r="C33" s="23"/>
      <c r="D33" s="8">
        <v>0</v>
      </c>
    </row>
    <row r="34" spans="1:4" x14ac:dyDescent="0.2">
      <c r="A34" s="23"/>
      <c r="B34" s="6" t="s">
        <v>201</v>
      </c>
      <c r="C34" s="23"/>
      <c r="D34" s="8">
        <v>0</v>
      </c>
    </row>
    <row r="35" spans="1:4" x14ac:dyDescent="0.2">
      <c r="A35" s="23"/>
      <c r="B35" s="6" t="s">
        <v>202</v>
      </c>
      <c r="C35" s="23"/>
      <c r="D35" s="8">
        <v>0</v>
      </c>
    </row>
    <row r="36" spans="1:4" x14ac:dyDescent="0.2">
      <c r="A36" s="23"/>
      <c r="B36" s="6" t="s">
        <v>203</v>
      </c>
      <c r="C36" s="23"/>
      <c r="D36" s="8">
        <v>13500</v>
      </c>
    </row>
    <row r="37" spans="1:4" x14ac:dyDescent="0.2">
      <c r="A37" s="23"/>
      <c r="B37" s="6" t="s">
        <v>225</v>
      </c>
      <c r="C37" s="23"/>
      <c r="D37" s="8">
        <v>97000</v>
      </c>
    </row>
    <row r="38" spans="1:4" x14ac:dyDescent="0.2">
      <c r="A38" s="23"/>
      <c r="B38" s="6" t="s">
        <v>204</v>
      </c>
      <c r="C38" s="23"/>
      <c r="D38" s="9">
        <v>3850085.61</v>
      </c>
    </row>
    <row r="39" spans="1:4" x14ac:dyDescent="0.2">
      <c r="A39" s="23"/>
      <c r="B39" s="6" t="s">
        <v>205</v>
      </c>
      <c r="C39" s="23"/>
      <c r="D39" s="15">
        <v>-1171593.5900000001</v>
      </c>
    </row>
    <row r="40" spans="1:4" x14ac:dyDescent="0.2">
      <c r="A40" s="6" t="s">
        <v>206</v>
      </c>
      <c r="B40" s="23"/>
      <c r="C40" s="23"/>
      <c r="D40" s="23"/>
    </row>
    <row r="41" spans="1:4" x14ac:dyDescent="0.2">
      <c r="A41" s="23"/>
      <c r="B41" s="6" t="s">
        <v>207</v>
      </c>
      <c r="C41" s="23"/>
      <c r="D41" s="8">
        <v>140394</v>
      </c>
    </row>
    <row r="42" spans="1:4" x14ac:dyDescent="0.2">
      <c r="A42" s="23"/>
      <c r="B42" s="6" t="s">
        <v>208</v>
      </c>
      <c r="C42" s="23"/>
      <c r="D42" s="8">
        <v>-729</v>
      </c>
    </row>
    <row r="43" spans="1:4" x14ac:dyDescent="0.2">
      <c r="A43" s="23"/>
      <c r="B43" s="6" t="s">
        <v>209</v>
      </c>
      <c r="C43" s="23"/>
      <c r="D43" s="8">
        <v>1185.6099999999999</v>
      </c>
    </row>
    <row r="44" spans="1:4" x14ac:dyDescent="0.2">
      <c r="A44" s="23"/>
      <c r="B44" s="6" t="s">
        <v>210</v>
      </c>
      <c r="C44" s="23"/>
      <c r="D44" s="8">
        <v>686888.87</v>
      </c>
    </row>
    <row r="45" spans="1:4" x14ac:dyDescent="0.2">
      <c r="A45" s="23"/>
      <c r="B45" s="6" t="s">
        <v>211</v>
      </c>
      <c r="C45" s="23"/>
      <c r="D45" s="8">
        <v>214882</v>
      </c>
    </row>
    <row r="46" spans="1:4" x14ac:dyDescent="0.2">
      <c r="A46" s="23"/>
      <c r="B46" s="6" t="s">
        <v>212</v>
      </c>
      <c r="C46" s="23"/>
      <c r="D46" s="9">
        <v>1042621.48</v>
      </c>
    </row>
    <row r="47" spans="1:4" x14ac:dyDescent="0.2">
      <c r="A47" s="23"/>
      <c r="B47" s="6" t="s">
        <v>213</v>
      </c>
      <c r="C47" s="23"/>
      <c r="D47" s="8">
        <v>0</v>
      </c>
    </row>
    <row r="48" spans="1:4" x14ac:dyDescent="0.2">
      <c r="A48" s="23"/>
      <c r="B48" s="23"/>
      <c r="C48" s="23"/>
      <c r="D48" s="23"/>
    </row>
    <row r="49" spans="1:4" x14ac:dyDescent="0.2">
      <c r="A49" s="23"/>
      <c r="B49" s="16" t="s">
        <v>214</v>
      </c>
      <c r="C49" s="23"/>
      <c r="D49" s="17">
        <v>16902828.300000001</v>
      </c>
    </row>
    <row r="50" spans="1:4" x14ac:dyDescent="0.2">
      <c r="A50" s="23"/>
      <c r="B50" s="23"/>
      <c r="C50" s="23"/>
      <c r="D50" s="23"/>
    </row>
    <row r="51" spans="1:4" x14ac:dyDescent="0.2">
      <c r="A51" s="23"/>
      <c r="B51" s="16" t="s">
        <v>215</v>
      </c>
      <c r="C51" s="23"/>
      <c r="D51" s="17">
        <v>-2214215.0699999998</v>
      </c>
    </row>
    <row r="52" spans="1:4" x14ac:dyDescent="0.2">
      <c r="A52" s="23"/>
      <c r="B52" s="23"/>
      <c r="C52" s="23"/>
      <c r="D52" s="23"/>
    </row>
    <row r="53" spans="1:4" ht="13.5" thickBot="1" x14ac:dyDescent="0.25">
      <c r="A53" s="23"/>
      <c r="B53" s="16" t="s">
        <v>216</v>
      </c>
      <c r="C53" s="23"/>
      <c r="D53" s="18">
        <v>14688613.23</v>
      </c>
    </row>
    <row r="54" spans="1:4" ht="13.5" thickTop="1" x14ac:dyDescent="0.2"/>
  </sheetData>
  <mergeCells count="3">
    <mergeCell ref="A1:E1"/>
    <mergeCell ref="A3:E3"/>
    <mergeCell ref="A5:E5"/>
  </mergeCells>
  <phoneticPr fontId="4" type="noConversion"/>
  <pageMargins left="0.75" right="0.75" top="1" bottom="1" header="0.5" footer="0.5"/>
  <pageSetup scale="95" orientation="portrait" r:id="rId1"/>
  <headerFooter alignWithMargins="0">
    <oddFooter>&amp;L&amp;"Arial,Bold"Vermont Student Assistance Corp.&amp;RPage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Private</vt:lpstr>
      <vt:lpstr>Collection and Waterfall</vt:lpstr>
      <vt:lpstr>Balance Sheet</vt:lpstr>
      <vt:lpstr>Income Statement</vt:lpstr>
      <vt:lpstr>'Balance Sheet'!Print_Area</vt:lpstr>
      <vt:lpstr>'Collection and Waterfall'!Print_Area</vt:lpstr>
      <vt:lpstr>'Income Statement'!Print_Area</vt:lpstr>
      <vt:lpstr>Private!Print_Area</vt:lpstr>
      <vt:lpstr>'Collection and Waterfall'!Print_Titles</vt:lpstr>
      <vt:lpstr>Private!Print_Titles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2020-07-20T14:42:41Z</dcterms:created>
  <dcterms:modified xsi:type="dcterms:W3CDTF">2020-07-20T14:46:03Z</dcterms:modified>
</cp:coreProperties>
</file>