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80" windowWidth="19230" windowHeight="5910" tabRatio="720" activeTab="3"/>
  </bookViews>
  <sheets>
    <sheet name="Private" sheetId="1" r:id="rId1"/>
    <sheet name="Collection and Waterfall" sheetId="2" r:id="rId2"/>
    <sheet name="Balance Sheet" sheetId="3" r:id="rId3"/>
    <sheet name="Income Statement" sheetId="4" r:id="rId4"/>
  </sheets>
  <definedNames>
    <definedName name="_xlnm.Print_Area" localSheetId="2">'Balance Sheet'!$A$1:$E$56</definedName>
    <definedName name="_xlnm.Print_Area" localSheetId="1">'Collection and Waterfall'!$A$1:$N$127</definedName>
    <definedName name="_xlnm.Print_Area" localSheetId="3">'Income Statement'!$A$1:$E$52</definedName>
    <definedName name="_xlnm.Print_Area" localSheetId="0">'Private'!$A$1:$M$205</definedName>
    <definedName name="_xlnm.Print_Titles" localSheetId="1">'Collection and Waterfall'!$1:$6</definedName>
    <definedName name="_xlnm.Print_Titles" localSheetId="0">'Private'!$1:$11</definedName>
  </definedNames>
  <calcPr fullCalcOnLoad="1"/>
</workbook>
</file>

<file path=xl/sharedStrings.xml><?xml version="1.0" encoding="utf-8"?>
<sst xmlns="http://schemas.openxmlformats.org/spreadsheetml/2006/main" count="524" uniqueCount="333">
  <si>
    <t>Issuer</t>
  </si>
  <si>
    <t>Deal Name</t>
  </si>
  <si>
    <t>Distribution Date</t>
  </si>
  <si>
    <t>Website</t>
  </si>
  <si>
    <t>Class</t>
  </si>
  <si>
    <t xml:space="preserve">Collection Period </t>
  </si>
  <si>
    <t>CUSIP</t>
  </si>
  <si>
    <t>Beg Princ Bal</t>
  </si>
  <si>
    <t>Interest Accrual</t>
  </si>
  <si>
    <t>Principal Paid</t>
  </si>
  <si>
    <t>End Princ Bal</t>
  </si>
  <si>
    <t>Original Balance</t>
  </si>
  <si>
    <t>% of Securities</t>
  </si>
  <si>
    <t>(a) Footnotes</t>
  </si>
  <si>
    <t>(b) Footnotes</t>
  </si>
  <si>
    <t>Portfolio Summary</t>
  </si>
  <si>
    <t>Principal Balance</t>
  </si>
  <si>
    <t>Beg Balance</t>
  </si>
  <si>
    <t>End Balance</t>
  </si>
  <si>
    <t>Activity</t>
  </si>
  <si>
    <t>Accrued Interest</t>
  </si>
  <si>
    <t>Total Pool Balance</t>
  </si>
  <si>
    <t>Total Accounts Balance</t>
  </si>
  <si>
    <t>Total Trust Assets</t>
  </si>
  <si>
    <t>Weghted Average Maturity (WAM)</t>
  </si>
  <si>
    <t>Weighted Average Coupon (WAC)</t>
  </si>
  <si>
    <t>Number of Loans</t>
  </si>
  <si>
    <t>Number of Borrowers</t>
  </si>
  <si>
    <t>Funds and Accounts</t>
  </si>
  <si>
    <t>Total Assets</t>
  </si>
  <si>
    <t>Repayment</t>
  </si>
  <si>
    <t xml:space="preserve">    Current</t>
  </si>
  <si>
    <t>Claims in Progress</t>
  </si>
  <si>
    <t>Claims Denied</t>
  </si>
  <si>
    <t># of Loans</t>
  </si>
  <si>
    <t>Beginning</t>
  </si>
  <si>
    <t>Ending</t>
  </si>
  <si>
    <t>% of Balance</t>
  </si>
  <si>
    <t>Total Portfolio</t>
  </si>
  <si>
    <t>Balance</t>
  </si>
  <si>
    <t>Portfolio by School Type</t>
  </si>
  <si>
    <t>Total</t>
  </si>
  <si>
    <t>Monthly/Quarterly Distribution Report</t>
  </si>
  <si>
    <t>Overcollateralization Amount</t>
  </si>
  <si>
    <t>Specified Overcollateralization Amount (no Trigger)</t>
  </si>
  <si>
    <t>Balance Sheet and Parity</t>
  </si>
  <si>
    <t>Assets</t>
  </si>
  <si>
    <t xml:space="preserve">    Loans Receivable</t>
  </si>
  <si>
    <t>Liabilities</t>
  </si>
  <si>
    <t xml:space="preserve">   Bonds Payable</t>
  </si>
  <si>
    <t>Total Liabilities</t>
  </si>
  <si>
    <t xml:space="preserve">   Accrued  Interest Receivable on Loans</t>
  </si>
  <si>
    <t>Maturity</t>
  </si>
  <si>
    <t>Total Balance</t>
  </si>
  <si>
    <t>Average Borrower Indebtedness</t>
  </si>
  <si>
    <t>Rate</t>
  </si>
  <si>
    <t xml:space="preserve">   Accrued Interest on Senior Bonds</t>
  </si>
  <si>
    <t>Total Liabilities and Net Assets</t>
  </si>
  <si>
    <t>Balance Sheet</t>
  </si>
  <si>
    <t>Proprietary</t>
  </si>
  <si>
    <t xml:space="preserve">     Total Balance</t>
  </si>
  <si>
    <t>Monitoring Waterfall and Collections</t>
  </si>
  <si>
    <t>Collection Period</t>
  </si>
  <si>
    <t>Collection Activity</t>
  </si>
  <si>
    <t>Principal and Interest Distributions</t>
  </si>
  <si>
    <t>Collection Amount Received</t>
  </si>
  <si>
    <t>Interest Shortfall</t>
  </si>
  <si>
    <t>Recoveries</t>
  </si>
  <si>
    <t>Interest Carryover Due</t>
  </si>
  <si>
    <t>Interest Carryover Paid</t>
  </si>
  <si>
    <t>Interest Carryover</t>
  </si>
  <si>
    <t>Total Distribution Amount</t>
  </si>
  <si>
    <t>Investment Income</t>
  </si>
  <si>
    <t>Total Available Funds</t>
  </si>
  <si>
    <t>Waterfall Activity</t>
  </si>
  <si>
    <t>Waterfall for Distribution</t>
  </si>
  <si>
    <t>Amount Due</t>
  </si>
  <si>
    <t>Amount Remaining</t>
  </si>
  <si>
    <t>Contact Email</t>
  </si>
  <si>
    <t>Delinquency Status</t>
  </si>
  <si>
    <t>Distribution by FICO Credit Scores</t>
  </si>
  <si>
    <t>Less than 650</t>
  </si>
  <si>
    <t>800 +</t>
  </si>
  <si>
    <t>As of Date</t>
  </si>
  <si>
    <t>Bal after Waterfall</t>
  </si>
  <si>
    <t>Cumulative Default Rate</t>
  </si>
  <si>
    <t xml:space="preserve">    30-59 Days Delinquent</t>
  </si>
  <si>
    <t xml:space="preserve">    60-89 Days Delinquent</t>
  </si>
  <si>
    <t xml:space="preserve">    90-119 Days Delinqent</t>
  </si>
  <si>
    <t xml:space="preserve">    150-179 Days Delinquent</t>
  </si>
  <si>
    <t xml:space="preserve">    120-149 Days Delinquent</t>
  </si>
  <si>
    <t xml:space="preserve">    180-209 Days Delinquent</t>
  </si>
  <si>
    <t xml:space="preserve">    210-239 Days Delinquent</t>
  </si>
  <si>
    <t>4 Year</t>
  </si>
  <si>
    <t>2 Year</t>
  </si>
  <si>
    <t>Foreign</t>
  </si>
  <si>
    <t>Vocational</t>
  </si>
  <si>
    <t>Other / Unknown</t>
  </si>
  <si>
    <t>Refunds Due</t>
  </si>
  <si>
    <t>Vermont Student Assistance Corporation</t>
  </si>
  <si>
    <t xml:space="preserve">     Cash and Equivalents</t>
  </si>
  <si>
    <t xml:space="preserve">          Revenue</t>
  </si>
  <si>
    <t xml:space="preserve">          Loan Acquisition</t>
  </si>
  <si>
    <t xml:space="preserve">     Total Cash and Equivalents</t>
  </si>
  <si>
    <t xml:space="preserve">     Receivables</t>
  </si>
  <si>
    <t xml:space="preserve">          Investment Interest</t>
  </si>
  <si>
    <t xml:space="preserve">          Student Loans</t>
  </si>
  <si>
    <t xml:space="preserve">          Allowance for Bad Debt</t>
  </si>
  <si>
    <t xml:space="preserve">          Contra SLR - Alt Fees</t>
  </si>
  <si>
    <t xml:space="preserve">          Deferred Subsidized Fees</t>
  </si>
  <si>
    <t xml:space="preserve">          Student Loan Interest</t>
  </si>
  <si>
    <t xml:space="preserve">     Total Receivables</t>
  </si>
  <si>
    <t xml:space="preserve">     Other Assets</t>
  </si>
  <si>
    <t xml:space="preserve">          Def Bond Issuance, Net</t>
  </si>
  <si>
    <t xml:space="preserve">          Prepaid Expenses</t>
  </si>
  <si>
    <t xml:space="preserve">     Total Other Assets</t>
  </si>
  <si>
    <t>Liabilities and Net Assets</t>
  </si>
  <si>
    <t xml:space="preserve">     Liabilities</t>
  </si>
  <si>
    <t xml:space="preserve">          Senior Bonds Payable</t>
  </si>
  <si>
    <t xml:space="preserve">          Bond Interest Payable</t>
  </si>
  <si>
    <t xml:space="preserve">          VT Value Rebates Payable</t>
  </si>
  <si>
    <t xml:space="preserve">          Accrued Yield - US Treasury</t>
  </si>
  <si>
    <t xml:space="preserve">          Accrued Rebates - US Treasury</t>
  </si>
  <si>
    <t xml:space="preserve">          Due To US Department of Education</t>
  </si>
  <si>
    <t xml:space="preserve">          Due To/From Other Funds</t>
  </si>
  <si>
    <t xml:space="preserve">     Total Liabilities</t>
  </si>
  <si>
    <t xml:space="preserve">     Net Assets</t>
  </si>
  <si>
    <t xml:space="preserve">          Restricted by Bond Resolution</t>
  </si>
  <si>
    <t xml:space="preserve">     Total Net Assets</t>
  </si>
  <si>
    <t>Cumulative Recoveries (including reimbursements and collections)</t>
  </si>
  <si>
    <t xml:space="preserve">   Payments from Guarantor</t>
  </si>
  <si>
    <t xml:space="preserve">   Borrower Recoveries</t>
  </si>
  <si>
    <t>Cumulative Net Loss</t>
  </si>
  <si>
    <t>Total Fees and Program Expenses</t>
  </si>
  <si>
    <t>Borrower Payments</t>
  </si>
  <si>
    <t xml:space="preserve">   Current Period Defaults and Write-offs</t>
  </si>
  <si>
    <t xml:space="preserve">   Cumulative Defaults and Write-offs</t>
  </si>
  <si>
    <t>Other Fees</t>
  </si>
  <si>
    <t>www.vsac.org</t>
  </si>
  <si>
    <t>Accrued Interest Carryover</t>
  </si>
  <si>
    <t>Exempt</t>
  </si>
  <si>
    <t>IRS Status</t>
  </si>
  <si>
    <t>2010A-1</t>
  </si>
  <si>
    <t>92428C FQ 2</t>
  </si>
  <si>
    <t>92428C FR 0</t>
  </si>
  <si>
    <t>92428C FS 8</t>
  </si>
  <si>
    <t>92428C FT 6</t>
  </si>
  <si>
    <t>92428C FU 3</t>
  </si>
  <si>
    <t>92428C FV 1</t>
  </si>
  <si>
    <t>92428C FW 9</t>
  </si>
  <si>
    <t>92428C FX 7</t>
  </si>
  <si>
    <t>92428C FY 5</t>
  </si>
  <si>
    <t>92428C FZ 2</t>
  </si>
  <si>
    <t>92428C GA 6</t>
  </si>
  <si>
    <t>92428C GB 4</t>
  </si>
  <si>
    <t>Principal</t>
  </si>
  <si>
    <t>In School Deferred</t>
  </si>
  <si>
    <t>Interest Only Repayment</t>
  </si>
  <si>
    <t>Notes/Bonds</t>
  </si>
  <si>
    <t>Student Loan Backed Reporting - Private Loans</t>
  </si>
  <si>
    <t>Revenue Fund</t>
  </si>
  <si>
    <t>Available Funds at Beginning of Period</t>
  </si>
  <si>
    <r>
      <t>Second</t>
    </r>
    <r>
      <rPr>
        <sz val="10"/>
        <rFont val="Arial"/>
        <family val="2"/>
      </rPr>
      <t>: To the Operating Fund for payment of Servicing and Administrative Fees and Indenture Expenses</t>
    </r>
  </si>
  <si>
    <r>
      <t>Third</t>
    </r>
    <r>
      <rPr>
        <sz val="10"/>
        <rFont val="Arial"/>
        <family val="2"/>
      </rPr>
      <t>: To the Debt Service Fund - Interest Account</t>
    </r>
  </si>
  <si>
    <t>Debt Service Fund - Interest Account</t>
  </si>
  <si>
    <t>Debt Service Fund - Principal Account</t>
  </si>
  <si>
    <t>Debt Service Fund - Retirement Account</t>
  </si>
  <si>
    <t>Debt Service Reserve Fund</t>
  </si>
  <si>
    <r>
      <t>Fourth</t>
    </r>
    <r>
      <rPr>
        <sz val="10"/>
        <rFont val="Arial"/>
        <family val="2"/>
      </rPr>
      <t>: To the Debt Service Fund - Principal Account</t>
    </r>
  </si>
  <si>
    <r>
      <t>First</t>
    </r>
    <r>
      <rPr>
        <sz val="10"/>
        <rFont val="Arial"/>
        <family val="2"/>
      </rPr>
      <t>: To the Rebate Fund for Rebate or Excess Earnings Tax Compliance</t>
    </r>
  </si>
  <si>
    <r>
      <t>Fifth</t>
    </r>
    <r>
      <rPr>
        <sz val="10"/>
        <rFont val="Arial"/>
        <family val="2"/>
      </rPr>
      <t>: To the Debt Service Reserve Fund if necessary to restore the Debt Service Reserve Fund Requirement</t>
    </r>
  </si>
  <si>
    <t>Servicing Fees, Indenture and Program Expenses Due for Current Period</t>
  </si>
  <si>
    <t>Indenture Expenses</t>
  </si>
  <si>
    <r>
      <t>Sixth</t>
    </r>
    <r>
      <rPr>
        <sz val="10"/>
        <rFont val="Arial"/>
        <family val="2"/>
      </rPr>
      <t>: To the Operating Fund for payment of Program Expenses</t>
    </r>
  </si>
  <si>
    <r>
      <t>Seventh:</t>
    </r>
    <r>
      <rPr>
        <sz val="10"/>
        <rFont val="Arial"/>
        <family val="2"/>
      </rPr>
      <t xml:space="preserve">  To the Student Loan Fund during any applicable Recycling Period</t>
    </r>
  </si>
  <si>
    <r>
      <t>Eighth:</t>
    </r>
    <r>
      <rPr>
        <sz val="10"/>
        <rFont val="Arial"/>
        <family val="2"/>
      </rPr>
      <t xml:space="preserve"> To the Debt Service Retirement Account (after any Recycling Period end date)</t>
    </r>
  </si>
  <si>
    <r>
      <t>Ninth:</t>
    </r>
    <r>
      <rPr>
        <sz val="10"/>
        <rFont val="Arial"/>
        <family val="2"/>
      </rPr>
      <t xml:space="preserve"> Released to the Corporation if Senior Parity Percentage conditions are met after release</t>
    </r>
  </si>
  <si>
    <t>Servicing and Administrative Fees</t>
  </si>
  <si>
    <t>Program Expenses</t>
  </si>
  <si>
    <t>2010 A Indenture</t>
  </si>
  <si>
    <t>2010 A</t>
  </si>
  <si>
    <t xml:space="preserve">          Debt Service Reserve</t>
  </si>
  <si>
    <t xml:space="preserve">          Cap Int</t>
  </si>
  <si>
    <t xml:space="preserve">          Debt Service - Interest</t>
  </si>
  <si>
    <t xml:space="preserve">          Debt Service - Principal</t>
  </si>
  <si>
    <t xml:space="preserve">          FIB</t>
  </si>
  <si>
    <t xml:space="preserve">          SAP</t>
  </si>
  <si>
    <t xml:space="preserve">          Bond Premium/Discount</t>
  </si>
  <si>
    <t xml:space="preserve">          Notes Payable</t>
  </si>
  <si>
    <t xml:space="preserve">          Revenue Account</t>
  </si>
  <si>
    <t xml:space="preserve">          Loan Acquisition Account</t>
  </si>
  <si>
    <t xml:space="preserve">          Cap Interest Account</t>
  </si>
  <si>
    <t xml:space="preserve">          Debt Service Reserve Account</t>
  </si>
  <si>
    <t xml:space="preserve">          Debt Service Account - Interest</t>
  </si>
  <si>
    <t xml:space="preserve">          Debt Service Account - Principal</t>
  </si>
  <si>
    <t xml:space="preserve">   Accrued Interest on Investment</t>
  </si>
  <si>
    <t xml:space="preserve">   Deferred Bond Issuance Costs</t>
  </si>
  <si>
    <t xml:space="preserve">   Total Accounts/Funds Balance</t>
  </si>
  <si>
    <t xml:space="preserve">   Prepaid Expenses</t>
  </si>
  <si>
    <t xml:space="preserve">   Allowance for Bad Debt</t>
  </si>
  <si>
    <t xml:space="preserve">   Unearned Student Loan Fees</t>
  </si>
  <si>
    <t xml:space="preserve">   Bond Discount/Premium</t>
  </si>
  <si>
    <t xml:space="preserve">   Due To/From other Funds</t>
  </si>
  <si>
    <t>Total Repayment (a)</t>
  </si>
  <si>
    <t>investorrelations@vsac.org</t>
  </si>
  <si>
    <t xml:space="preserve">    1-29 Days Delinquent</t>
  </si>
  <si>
    <t xml:space="preserve">    240-269 Days Delinquent</t>
  </si>
  <si>
    <t xml:space="preserve">    270+ Days Delinquent</t>
  </si>
  <si>
    <t>Portfolio by Current Loan Status</t>
  </si>
  <si>
    <t>Semi-Annual Interest Due</t>
  </si>
  <si>
    <t>Semi-Annual Interest Paid</t>
  </si>
  <si>
    <t>650 - 699</t>
  </si>
  <si>
    <t>700 - 749</t>
  </si>
  <si>
    <t>750 - 799</t>
  </si>
  <si>
    <t>2010A-1 Trust</t>
  </si>
  <si>
    <t>Quarterly Income Statement</t>
  </si>
  <si>
    <t>Bond Direct Contribution</t>
  </si>
  <si>
    <t xml:space="preserve">     Revenue</t>
  </si>
  <si>
    <t xml:space="preserve">          Federal Interest Benefits</t>
  </si>
  <si>
    <t xml:space="preserve">          Special Allowance Payments</t>
  </si>
  <si>
    <t xml:space="preserve">          Interest on Investments</t>
  </si>
  <si>
    <t xml:space="preserve">          Interest and Fees/Student Loans</t>
  </si>
  <si>
    <t xml:space="preserve">          Other Income</t>
  </si>
  <si>
    <t xml:space="preserve">     Total Revenue</t>
  </si>
  <si>
    <t xml:space="preserve">     Bond Expenses</t>
  </si>
  <si>
    <t xml:space="preserve">          Bond/Note Interest</t>
  </si>
  <si>
    <t xml:space="preserve">          Amortization of Bond Discount/Premium</t>
  </si>
  <si>
    <t xml:space="preserve">          Lender Fees and Consolidation Fees</t>
  </si>
  <si>
    <t xml:space="preserve">          SAP Int Returned to DOE</t>
  </si>
  <si>
    <t xml:space="preserve">          VT Value Rebate Expense</t>
  </si>
  <si>
    <t xml:space="preserve">          Fees Paid on Borrower Behalf</t>
  </si>
  <si>
    <t xml:space="preserve">          Yield Exp - US Treasury</t>
  </si>
  <si>
    <t xml:space="preserve">          Yield Analysis</t>
  </si>
  <si>
    <t xml:space="preserve">          Rebate Exp - US Treasury</t>
  </si>
  <si>
    <t xml:space="preserve">          Rebate Analysis</t>
  </si>
  <si>
    <t xml:space="preserve">          Bad Debt Expense</t>
  </si>
  <si>
    <t xml:space="preserve">          Credit Enhancement</t>
  </si>
  <si>
    <t xml:space="preserve">          Auction Agent</t>
  </si>
  <si>
    <t xml:space="preserve">          Remarketing</t>
  </si>
  <si>
    <t xml:space="preserve">          Trustee Fees</t>
  </si>
  <si>
    <t xml:space="preserve">     Total Interest Expenses</t>
  </si>
  <si>
    <t>Total Direct Contribution</t>
  </si>
  <si>
    <t>Administrative Expense</t>
  </si>
  <si>
    <t xml:space="preserve">          Salaries and Benefits</t>
  </si>
  <si>
    <t xml:space="preserve">          Other General and Admin</t>
  </si>
  <si>
    <t xml:space="preserve">          Other Loan Finance Expense</t>
  </si>
  <si>
    <t xml:space="preserve">          Amortization of Bond Issuance</t>
  </si>
  <si>
    <t xml:space="preserve">          Subsidy Transfer to Ops</t>
  </si>
  <si>
    <t>Total Administrative</t>
  </si>
  <si>
    <t>Transfers</t>
  </si>
  <si>
    <t>BEGINNING NET ASSETS</t>
  </si>
  <si>
    <t>NET SURPLUS/(DEFICIT)</t>
  </si>
  <si>
    <t>ENDING NET ASSETS</t>
  </si>
  <si>
    <t>Portfolio Interest Rates</t>
  </si>
  <si>
    <t>Fixed Rate Loans</t>
  </si>
  <si>
    <t>Forbearance</t>
  </si>
  <si>
    <r>
      <t>Interim/Grace</t>
    </r>
    <r>
      <rPr>
        <i/>
        <sz val="10"/>
        <rFont val="Arial"/>
        <family val="2"/>
      </rPr>
      <t>(a)</t>
    </r>
  </si>
  <si>
    <t>Interim/Grace status loans are not fully disbursed</t>
  </si>
  <si>
    <t>Semi-Annual Interest Accrued</t>
  </si>
  <si>
    <t>Senior Parity % (a)</t>
  </si>
  <si>
    <t>Total Parity % (a)</t>
  </si>
  <si>
    <t xml:space="preserve">          Rating Agency Fees</t>
  </si>
  <si>
    <t>Parity calculation excludes non-cash items as outlined in the Master Indenture</t>
  </si>
  <si>
    <t>Includes loans in Repayment, Interest Only Repayment, or Reduced Payment plans, net of Refunds Due</t>
  </si>
  <si>
    <t>Weighted Average Payments Made</t>
  </si>
  <si>
    <t>W.A. Time until (a)</t>
  </si>
  <si>
    <t>% of Pool</t>
  </si>
  <si>
    <t>Conversion to Repayment</t>
  </si>
  <si>
    <t xml:space="preserve">    In School</t>
  </si>
  <si>
    <t>months</t>
  </si>
  <si>
    <t xml:space="preserve">    Grace</t>
  </si>
  <si>
    <t>Total Not Converted</t>
  </si>
  <si>
    <t>W.A. Time since</t>
  </si>
  <si>
    <t>Total Converted</t>
  </si>
  <si>
    <t>W.A. Time until Conversion to Repayment includes Grace period</t>
  </si>
  <si>
    <t>Student Loans Receivable Activity</t>
  </si>
  <si>
    <t>Beginning Balance</t>
  </si>
  <si>
    <t>Interest Caps</t>
  </si>
  <si>
    <t>Claim Payments</t>
  </si>
  <si>
    <t>Consolidation Payments</t>
  </si>
  <si>
    <t>Disbursements</t>
  </si>
  <si>
    <t>Refunds to Borrower</t>
  </si>
  <si>
    <t>Borrower Benefit Rebates</t>
  </si>
  <si>
    <t>School Refunds</t>
  </si>
  <si>
    <t xml:space="preserve">Write-offs </t>
  </si>
  <si>
    <t>Miscellaneous Adjustments</t>
  </si>
  <si>
    <t>Ending Balance</t>
  </si>
  <si>
    <t>Weighted Average FICO Score</t>
  </si>
  <si>
    <t>Available Funds</t>
  </si>
  <si>
    <t>Capitalized Interest Fund</t>
  </si>
  <si>
    <t>Periodic Principal Distribution Amount Due</t>
  </si>
  <si>
    <t>Periodic Principal Paid</t>
  </si>
  <si>
    <t>Principal Shortfall</t>
  </si>
  <si>
    <t>Principal and Interest Distribution Summary</t>
  </si>
  <si>
    <t>Updated</t>
  </si>
  <si>
    <t>Collateral Pool Characteristics</t>
  </si>
  <si>
    <t>Amount ($)</t>
  </si>
  <si>
    <t>Cumulative Interest Capitalized on above loans</t>
  </si>
  <si>
    <t>Cumulative Entered Repayment Balance</t>
  </si>
  <si>
    <t>Current amount in repayment ($)</t>
  </si>
  <si>
    <t>Cumulative Principal Collections (Scheduled and Voluntary) ($)</t>
  </si>
  <si>
    <r>
      <t>Original</t>
    </r>
    <r>
      <rPr>
        <sz val="10"/>
        <rFont val="Arial"/>
        <family val="2"/>
      </rPr>
      <t xml:space="preserve"> Pool Balance</t>
    </r>
  </si>
  <si>
    <r>
      <t xml:space="preserve">Cumulative </t>
    </r>
    <r>
      <rPr>
        <u val="single"/>
        <sz val="10"/>
        <rFont val="Arial"/>
        <family val="2"/>
      </rPr>
      <t>original</t>
    </r>
    <r>
      <rPr>
        <sz val="10"/>
        <rFont val="Arial"/>
        <family val="2"/>
      </rPr>
      <t xml:space="preserve"> pool balance acquired through prefunding</t>
    </r>
  </si>
  <si>
    <r>
      <t xml:space="preserve">Cumulative </t>
    </r>
    <r>
      <rPr>
        <u val="single"/>
        <sz val="10"/>
        <rFont val="Arial"/>
        <family val="2"/>
      </rPr>
      <t>original</t>
    </r>
    <r>
      <rPr>
        <sz val="10"/>
        <rFont val="Arial"/>
        <family val="2"/>
      </rPr>
      <t xml:space="preserve"> pool balance acquired through recycling</t>
    </r>
  </si>
  <si>
    <r>
      <t xml:space="preserve">Cumulative </t>
    </r>
    <r>
      <rPr>
        <u val="single"/>
        <sz val="10"/>
        <rFont val="Arial"/>
        <family val="2"/>
      </rPr>
      <t>original</t>
    </r>
    <r>
      <rPr>
        <sz val="10"/>
        <rFont val="Arial"/>
        <family val="2"/>
      </rPr>
      <t xml:space="preserve"> pool balance acquired through additional note issuance</t>
    </r>
  </si>
  <si>
    <r>
      <t xml:space="preserve">Cumulative </t>
    </r>
    <r>
      <rPr>
        <u val="single"/>
        <sz val="10"/>
        <rFont val="Arial"/>
        <family val="2"/>
      </rPr>
      <t>original</t>
    </r>
    <r>
      <rPr>
        <sz val="10"/>
        <rFont val="Arial"/>
        <family val="2"/>
      </rPr>
      <t xml:space="preserve"> pool balance removed through loan sales / buybacks</t>
    </r>
  </si>
  <si>
    <r>
      <t xml:space="preserve">Ending </t>
    </r>
    <r>
      <rPr>
        <b/>
        <u val="single"/>
        <sz val="10"/>
        <rFont val="Arial"/>
        <family val="2"/>
      </rPr>
      <t>Original</t>
    </r>
    <r>
      <rPr>
        <b/>
        <sz val="10"/>
        <rFont val="Arial"/>
        <family val="2"/>
      </rPr>
      <t xml:space="preserve"> Pool Balance</t>
    </r>
  </si>
  <si>
    <t xml:space="preserve">updated </t>
  </si>
  <si>
    <t>Portfolio by Original Repayment Option</t>
  </si>
  <si>
    <t>Immediate Repayment</t>
  </si>
  <si>
    <t>Deferred Repayment</t>
  </si>
  <si>
    <t xml:space="preserve">      Loans for which claims have been filed but not yet paid as of Distribution Date</t>
  </si>
  <si>
    <t xml:space="preserve">   Cumulative Purchases and Originations</t>
  </si>
  <si>
    <t>Cumulative Default Rate (1)</t>
  </si>
  <si>
    <t>Recovery Rate (2)</t>
  </si>
  <si>
    <t>Cumulative Net Loss (3)</t>
  </si>
  <si>
    <t>1) (Cumulative Defaults and Write-offs + Claims Filed Not Paid) / Cumulative Purchases and Originations</t>
  </si>
  <si>
    <t>2) (Payments from Guarantor + Borrower Recoveries) / Cumulative Defaults and Write-offs</t>
  </si>
  <si>
    <t>3) (Cumulative Defaults and Write-offs + Claims Filed Not Paid) - (Payments from Guarantor + Borrower Recoveries) /</t>
  </si>
  <si>
    <t xml:space="preserve">     Cumulative Purchases and Originations</t>
  </si>
  <si>
    <t>Cumulative Defaults and Writeoffs ($)</t>
  </si>
  <si>
    <t>Other Amounts Received in Collection</t>
  </si>
  <si>
    <t xml:space="preserve">          Debt Service Retirement Account</t>
  </si>
  <si>
    <t xml:space="preserve">          Debt Service Account - Retirement</t>
  </si>
  <si>
    <t xml:space="preserve">   Accrued Yield and Rebate - US Treasury</t>
  </si>
  <si>
    <t>Reduced Payment Forbearance</t>
  </si>
  <si>
    <t>Reduced Payment Forb</t>
  </si>
  <si>
    <t xml:space="preserve"> 03/31/16</t>
  </si>
  <si>
    <t xml:space="preserve">Remaining amounts in Redemption Fund </t>
  </si>
  <si>
    <t>4/1/16 - 6/30/16</t>
  </si>
  <si>
    <t xml:space="preserve"> 06/30/16</t>
  </si>
  <si>
    <t>04/01/16- 06/30/16</t>
  </si>
  <si>
    <t>N/A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</si>
</sst>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_)"/>
    <numFmt numFmtId="167" formatCode="0.000%"/>
    <numFmt numFmtId="168" formatCode="&quot;$&quot;#,##0"/>
    <numFmt numFmtId="169" formatCode="m/d/yyyy"/>
    <numFmt numFmtId="170" formatCode="&quot;$&quot;#,##0.00"/>
    <numFmt numFmtId="171" formatCode="0.0"/>
    <numFmt numFmtId="172" formatCode="#,##0.0"/>
    <numFmt numFmtId="173" formatCode="0.0_);\(0.0\)"/>
    <numFmt numFmtId="174" formatCode="&quot;$&quot;#,##0;\(&quot;$&quot;#,##0\)"/>
  </numFmts>
  <fonts count="37">
    <font>
      <sz val="10"/>
      <name val="Arial"/>
      <family val="0"/>
    </font>
    <font>
      <sz val="11"/>
      <color indexed="63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3.9"/>
      <name val="Arial"/>
      <family val="2"/>
    </font>
    <font>
      <sz val="12"/>
      <name val="Arial"/>
      <family val="2"/>
    </font>
    <font>
      <b/>
      <sz val="7.9"/>
      <name val="Arial"/>
      <family val="2"/>
    </font>
    <font>
      <sz val="8.05"/>
      <name val="Times New Roman"/>
      <family val="1"/>
    </font>
    <font>
      <sz val="8.05"/>
      <name val="Arial"/>
      <family val="2"/>
    </font>
    <font>
      <b/>
      <sz val="8.05"/>
      <name val="Times New Roman"/>
      <family val="1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/>
      <bottom style="double">
        <color indexed="8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double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166" fontId="20" fillId="0" borderId="0">
      <alignment/>
      <protection/>
    </xf>
    <xf numFmtId="0" fontId="0" fillId="0" borderId="0">
      <alignment/>
      <protection/>
    </xf>
    <xf numFmtId="0" fontId="30" fillId="16" borderId="0">
      <alignment/>
      <protection/>
    </xf>
    <xf numFmtId="0" fontId="30" fillId="16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68" fontId="0" fillId="0" borderId="16" xfId="0" applyNumberFormat="1" applyFont="1" applyFill="1" applyBorder="1" applyAlignment="1">
      <alignment horizontal="center"/>
    </xf>
    <xf numFmtId="168" fontId="0" fillId="0" borderId="17" xfId="0" applyNumberFormat="1" applyFont="1" applyFill="1" applyBorder="1" applyAlignment="1">
      <alignment horizontal="center"/>
    </xf>
    <xf numFmtId="43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1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31" fillId="0" borderId="18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7" fontId="32" fillId="0" borderId="0" xfId="0" applyNumberFormat="1" applyFont="1" applyAlignment="1">
      <alignment horizontal="right" vertical="center"/>
    </xf>
    <xf numFmtId="7" fontId="32" fillId="0" borderId="19" xfId="0" applyNumberFormat="1" applyFont="1" applyBorder="1" applyAlignment="1">
      <alignment horizontal="right" vertical="center"/>
    </xf>
    <xf numFmtId="7" fontId="32" fillId="0" borderId="20" xfId="0" applyNumberFormat="1" applyFont="1" applyBorder="1" applyAlignment="1">
      <alignment horizontal="right" vertical="center"/>
    </xf>
    <xf numFmtId="7" fontId="32" fillId="0" borderId="2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69" fontId="33" fillId="0" borderId="0" xfId="0" applyNumberFormat="1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22" xfId="0" applyNumberFormat="1" applyFont="1" applyFill="1" applyBorder="1" applyAlignment="1">
      <alignment horizontal="center"/>
    </xf>
    <xf numFmtId="168" fontId="0" fillId="0" borderId="2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168" fontId="2" fillId="0" borderId="24" xfId="42" applyNumberFormat="1" applyFont="1" applyFill="1" applyBorder="1" applyAlignment="1">
      <alignment/>
    </xf>
    <xf numFmtId="168" fontId="2" fillId="0" borderId="25" xfId="42" applyNumberFormat="1" applyFont="1" applyFill="1" applyBorder="1" applyAlignment="1">
      <alignment/>
    </xf>
    <xf numFmtId="168" fontId="0" fillId="0" borderId="24" xfId="0" applyNumberFormat="1" applyFont="1" applyFill="1" applyBorder="1" applyAlignment="1">
      <alignment horizontal="center"/>
    </xf>
    <xf numFmtId="168" fontId="0" fillId="0" borderId="25" xfId="0" applyNumberFormat="1" applyFont="1" applyFill="1" applyBorder="1" applyAlignment="1">
      <alignment horizontal="center"/>
    </xf>
    <xf numFmtId="7" fontId="0" fillId="0" borderId="0" xfId="0" applyNumberFormat="1" applyFont="1" applyFill="1" applyAlignment="1">
      <alignment/>
    </xf>
    <xf numFmtId="7" fontId="2" fillId="0" borderId="0" xfId="0" applyNumberFormat="1" applyFont="1" applyFill="1" applyAlignment="1">
      <alignment/>
    </xf>
    <xf numFmtId="7" fontId="32" fillId="0" borderId="18" xfId="0" applyNumberFormat="1" applyFont="1" applyBorder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7" fontId="34" fillId="0" borderId="0" xfId="0" applyNumberFormat="1" applyFont="1" applyAlignment="1">
      <alignment horizontal="right" vertical="center"/>
    </xf>
    <xf numFmtId="7" fontId="34" fillId="0" borderId="21" xfId="0" applyNumberFormat="1" applyFont="1" applyBorder="1" applyAlignment="1">
      <alignment horizontal="right" vertical="center"/>
    </xf>
    <xf numFmtId="7" fontId="0" fillId="0" borderId="0" xfId="0" applyNumberFormat="1" applyFont="1" applyAlignment="1">
      <alignment/>
    </xf>
    <xf numFmtId="7" fontId="0" fillId="0" borderId="0" xfId="0" applyNumberFormat="1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10" fontId="0" fillId="0" borderId="28" xfId="65" applyNumberFormat="1" applyFont="1" applyFill="1" applyBorder="1" applyAlignment="1">
      <alignment horizontal="center"/>
    </xf>
    <xf numFmtId="10" fontId="0" fillId="0" borderId="29" xfId="65" applyNumberFormat="1" applyFont="1" applyFill="1" applyBorder="1" applyAlignment="1">
      <alignment horizontal="center"/>
    </xf>
    <xf numFmtId="168" fontId="0" fillId="0" borderId="30" xfId="0" applyNumberFormat="1" applyFont="1" applyFill="1" applyBorder="1" applyAlignment="1">
      <alignment/>
    </xf>
    <xf numFmtId="10" fontId="0" fillId="0" borderId="0" xfId="65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9" fontId="2" fillId="0" borderId="24" xfId="65" applyFont="1" applyFill="1" applyBorder="1" applyAlignment="1">
      <alignment/>
    </xf>
    <xf numFmtId="0" fontId="5" fillId="0" borderId="13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10" fontId="2" fillId="0" borderId="25" xfId="65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173" fontId="2" fillId="0" borderId="0" xfId="65" applyNumberFormat="1" applyFont="1" applyFill="1" applyBorder="1" applyAlignment="1">
      <alignment horizontal="right"/>
    </xf>
    <xf numFmtId="173" fontId="2" fillId="0" borderId="10" xfId="65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/>
    </xf>
    <xf numFmtId="0" fontId="5" fillId="0" borderId="28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wrapText="1"/>
    </xf>
    <xf numFmtId="10" fontId="0" fillId="0" borderId="34" xfId="65" applyNumberFormat="1" applyFont="1" applyFill="1" applyBorder="1" applyAlignment="1">
      <alignment horizontal="right"/>
    </xf>
    <xf numFmtId="10" fontId="0" fillId="0" borderId="35" xfId="65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 horizontal="left"/>
    </xf>
    <xf numFmtId="0" fontId="5" fillId="0" borderId="31" xfId="0" applyFont="1" applyFill="1" applyBorder="1" applyAlignment="1">
      <alignment/>
    </xf>
    <xf numFmtId="5" fontId="0" fillId="0" borderId="41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left" indent="1"/>
    </xf>
    <xf numFmtId="0" fontId="5" fillId="0" borderId="34" xfId="0" applyFont="1" applyFill="1" applyBorder="1" applyAlignment="1">
      <alignment/>
    </xf>
    <xf numFmtId="0" fontId="0" fillId="0" borderId="42" xfId="0" applyFont="1" applyFill="1" applyBorder="1" applyAlignment="1">
      <alignment horizontal="left" indent="1"/>
    </xf>
    <xf numFmtId="0" fontId="5" fillId="0" borderId="35" xfId="0" applyFont="1" applyFill="1" applyBorder="1" applyAlignment="1">
      <alignment/>
    </xf>
    <xf numFmtId="5" fontId="0" fillId="0" borderId="43" xfId="0" applyNumberFormat="1" applyFont="1" applyFill="1" applyBorder="1" applyAlignment="1">
      <alignment horizontal="right"/>
    </xf>
    <xf numFmtId="5" fontId="0" fillId="0" borderId="32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left" indent="1"/>
    </xf>
    <xf numFmtId="0" fontId="5" fillId="0" borderId="10" xfId="0" applyFont="1" applyFill="1" applyBorder="1" applyAlignment="1">
      <alignment/>
    </xf>
    <xf numFmtId="5" fontId="0" fillId="0" borderId="29" xfId="0" applyNumberFormat="1" applyFont="1" applyFill="1" applyBorder="1" applyAlignment="1">
      <alignment horizontal="center"/>
    </xf>
    <xf numFmtId="5" fontId="0" fillId="0" borderId="28" xfId="0" applyNumberFormat="1" applyFont="1" applyFill="1" applyBorder="1" applyAlignment="1">
      <alignment horizontal="center"/>
    </xf>
    <xf numFmtId="0" fontId="0" fillId="0" borderId="44" xfId="0" applyFont="1" applyFill="1" applyBorder="1" applyAlignment="1">
      <alignment horizontal="left" indent="1"/>
    </xf>
    <xf numFmtId="5" fontId="0" fillId="0" borderId="33" xfId="0" applyNumberFormat="1" applyFont="1" applyFill="1" applyBorder="1" applyAlignment="1">
      <alignment horizont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" fillId="0" borderId="44" xfId="0" applyFont="1" applyFill="1" applyBorder="1" applyAlignment="1">
      <alignment/>
    </xf>
    <xf numFmtId="0" fontId="35" fillId="0" borderId="4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172" fontId="2" fillId="0" borderId="22" xfId="65" applyNumberFormat="1" applyFont="1" applyFill="1" applyBorder="1" applyAlignment="1">
      <alignment horizontal="right"/>
    </xf>
    <xf numFmtId="172" fontId="2" fillId="0" borderId="23" xfId="65" applyNumberFormat="1" applyFont="1" applyFill="1" applyBorder="1" applyAlignment="1">
      <alignment horizontal="right"/>
    </xf>
    <xf numFmtId="174" fontId="2" fillId="0" borderId="32" xfId="0" applyNumberFormat="1" applyFont="1" applyFill="1" applyBorder="1" applyAlignment="1">
      <alignment/>
    </xf>
    <xf numFmtId="174" fontId="2" fillId="0" borderId="28" xfId="0" applyNumberFormat="1" applyFont="1" applyFill="1" applyBorder="1" applyAlignment="1">
      <alignment/>
    </xf>
    <xf numFmtId="174" fontId="2" fillId="0" borderId="33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74" fontId="2" fillId="0" borderId="3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 horizontal="left"/>
    </xf>
    <xf numFmtId="0" fontId="5" fillId="0" borderId="2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5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6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28" xfId="67" applyNumberFormat="1" applyFont="1" applyFill="1" applyBorder="1" applyAlignment="1">
      <alignment horizontal="right"/>
    </xf>
    <xf numFmtId="0" fontId="0" fillId="0" borderId="28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10" fontId="0" fillId="0" borderId="29" xfId="67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2" fillId="0" borderId="30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6" fontId="0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6" fillId="0" borderId="0" xfId="54" applyFill="1" applyBorder="1" applyAlignment="1" applyProtection="1">
      <alignment horizontal="left"/>
      <protection/>
    </xf>
    <xf numFmtId="0" fontId="0" fillId="0" borderId="28" xfId="0" applyFont="1" applyFill="1" applyBorder="1" applyAlignment="1">
      <alignment horizontal="left"/>
    </xf>
    <xf numFmtId="0" fontId="2" fillId="0" borderId="2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10" fontId="2" fillId="0" borderId="11" xfId="65" applyNumberFormat="1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7" fontId="0" fillId="0" borderId="31" xfId="65" applyNumberFormat="1" applyFont="1" applyFill="1" applyBorder="1" applyAlignment="1">
      <alignment horizontal="center"/>
    </xf>
    <xf numFmtId="10" fontId="24" fillId="0" borderId="31" xfId="65" applyNumberFormat="1" applyFont="1" applyFill="1" applyBorder="1" applyAlignment="1">
      <alignment horizontal="center"/>
    </xf>
    <xf numFmtId="14" fontId="0" fillId="0" borderId="45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67" fontId="0" fillId="0" borderId="34" xfId="65" applyNumberFormat="1" applyFont="1" applyFill="1" applyBorder="1" applyAlignment="1">
      <alignment horizontal="center"/>
    </xf>
    <xf numFmtId="10" fontId="24" fillId="0" borderId="34" xfId="65" applyNumberFormat="1" applyFont="1" applyFill="1" applyBorder="1" applyAlignment="1">
      <alignment horizontal="center"/>
    </xf>
    <xf numFmtId="14" fontId="0" fillId="0" borderId="28" xfId="65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0" fontId="0" fillId="0" borderId="35" xfId="65" applyNumberFormat="1" applyFont="1" applyFill="1" applyBorder="1" applyAlignment="1">
      <alignment horizontal="center"/>
    </xf>
    <xf numFmtId="10" fontId="24" fillId="0" borderId="35" xfId="65" applyNumberFormat="1" applyFont="1" applyFill="1" applyBorder="1" applyAlignment="1">
      <alignment horizontal="center"/>
    </xf>
    <xf numFmtId="14" fontId="0" fillId="0" borderId="29" xfId="65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0" fontId="0" fillId="0" borderId="35" xfId="65" applyNumberFormat="1" applyFont="1" applyFill="1" applyBorder="1" applyAlignment="1">
      <alignment/>
    </xf>
    <xf numFmtId="10" fontId="25" fillId="0" borderId="34" xfId="65" applyNumberFormat="1" applyFont="1" applyFill="1" applyBorder="1" applyAlignment="1">
      <alignment horizontal="center"/>
    </xf>
    <xf numFmtId="10" fontId="2" fillId="0" borderId="29" xfId="65" applyNumberFormat="1" applyFont="1" applyFill="1" applyBorder="1" applyAlignment="1">
      <alignment horizontal="center"/>
    </xf>
    <xf numFmtId="0" fontId="5" fillId="0" borderId="40" xfId="0" applyFont="1" applyFill="1" applyBorder="1" applyAlignment="1">
      <alignment/>
    </xf>
    <xf numFmtId="7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170" fontId="4" fillId="0" borderId="14" xfId="0" applyNumberFormat="1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44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5" fontId="0" fillId="0" borderId="16" xfId="42" applyNumberFormat="1" applyFont="1" applyFill="1" applyBorder="1" applyAlignment="1">
      <alignment horizontal="right"/>
    </xf>
    <xf numFmtId="5" fontId="0" fillId="0" borderId="14" xfId="42" applyNumberFormat="1" applyFont="1" applyFill="1" applyBorder="1" applyAlignment="1">
      <alignment horizontal="right"/>
    </xf>
    <xf numFmtId="5" fontId="0" fillId="0" borderId="45" xfId="42" applyNumberFormat="1" applyFont="1" applyFill="1" applyBorder="1" applyAlignment="1">
      <alignment horizontal="right"/>
    </xf>
    <xf numFmtId="5" fontId="0" fillId="0" borderId="17" xfId="42" applyNumberFormat="1" applyFont="1" applyFill="1" applyBorder="1" applyAlignment="1">
      <alignment horizontal="right"/>
    </xf>
    <xf numFmtId="5" fontId="0" fillId="0" borderId="0" xfId="0" applyNumberFormat="1" applyFont="1" applyFill="1" applyBorder="1" applyAlignment="1">
      <alignment horizontal="right"/>
    </xf>
    <xf numFmtId="5" fontId="0" fillId="0" borderId="41" xfId="42" applyNumberFormat="1" applyFont="1" applyFill="1" applyBorder="1" applyAlignment="1">
      <alignment horizontal="right"/>
    </xf>
    <xf numFmtId="5" fontId="2" fillId="0" borderId="17" xfId="0" applyNumberFormat="1" applyFont="1" applyFill="1" applyBorder="1" applyAlignment="1">
      <alignment horizontal="right"/>
    </xf>
    <xf numFmtId="5" fontId="2" fillId="0" borderId="0" xfId="0" applyNumberFormat="1" applyFont="1" applyFill="1" applyBorder="1" applyAlignment="1">
      <alignment horizontal="right"/>
    </xf>
    <xf numFmtId="5" fontId="2" fillId="0" borderId="41" xfId="42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10" fontId="0" fillId="0" borderId="17" xfId="65" applyNumberFormat="1" applyFont="1" applyFill="1" applyBorder="1" applyAlignment="1">
      <alignment/>
    </xf>
    <xf numFmtId="10" fontId="0" fillId="0" borderId="28" xfId="65" applyNumberFormat="1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0" fillId="0" borderId="28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7" fontId="0" fillId="0" borderId="34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5" fontId="0" fillId="0" borderId="17" xfId="42" applyNumberFormat="1" applyFont="1" applyFill="1" applyBorder="1" applyAlignment="1">
      <alignment/>
    </xf>
    <xf numFmtId="5" fontId="0" fillId="0" borderId="34" xfId="0" applyNumberFormat="1" applyFont="1" applyFill="1" applyBorder="1" applyAlignment="1">
      <alignment/>
    </xf>
    <xf numFmtId="5" fontId="0" fillId="0" borderId="41" xfId="42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1" fontId="0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>
      <alignment/>
    </xf>
    <xf numFmtId="5" fontId="0" fillId="0" borderId="22" xfId="42" applyNumberFormat="1" applyFont="1" applyFill="1" applyBorder="1" applyAlignment="1">
      <alignment horizontal="right"/>
    </xf>
    <xf numFmtId="5" fontId="0" fillId="0" borderId="23" xfId="0" applyNumberFormat="1" applyFont="1" applyFill="1" applyBorder="1" applyAlignment="1">
      <alignment horizontal="right"/>
    </xf>
    <xf numFmtId="5" fontId="0" fillId="0" borderId="0" xfId="0" applyNumberFormat="1" applyFont="1" applyFill="1" applyAlignment="1">
      <alignment/>
    </xf>
    <xf numFmtId="5" fontId="0" fillId="0" borderId="25" xfId="0" applyNumberFormat="1" applyFont="1" applyFill="1" applyBorder="1" applyAlignment="1">
      <alignment horizontal="right"/>
    </xf>
    <xf numFmtId="5" fontId="2" fillId="0" borderId="23" xfId="0" applyNumberFormat="1" applyFont="1" applyFill="1" applyBorder="1" applyAlignment="1">
      <alignment horizontal="right"/>
    </xf>
    <xf numFmtId="5" fontId="2" fillId="0" borderId="41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1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6" fontId="4" fillId="0" borderId="0" xfId="0" applyNumberFormat="1" applyFont="1" applyFill="1" applyAlignment="1">
      <alignment/>
    </xf>
    <xf numFmtId="164" fontId="0" fillId="0" borderId="32" xfId="42" applyNumberFormat="1" applyFont="1" applyFill="1" applyBorder="1" applyAlignment="1">
      <alignment/>
    </xf>
    <xf numFmtId="5" fontId="0" fillId="0" borderId="0" xfId="0" applyNumberFormat="1" applyFill="1" applyAlignment="1">
      <alignment/>
    </xf>
    <xf numFmtId="5" fontId="2" fillId="0" borderId="16" xfId="0" applyNumberFormat="1" applyFont="1" applyFill="1" applyBorder="1" applyAlignment="1">
      <alignment horizontal="right"/>
    </xf>
    <xf numFmtId="7" fontId="0" fillId="0" borderId="17" xfId="0" applyNumberFormat="1" applyFont="1" applyFill="1" applyBorder="1" applyAlignment="1">
      <alignment horizontal="right"/>
    </xf>
    <xf numFmtId="7" fontId="0" fillId="0" borderId="0" xfId="0" applyNumberFormat="1" applyFont="1" applyFill="1" applyBorder="1" applyAlignment="1">
      <alignment horizontal="right"/>
    </xf>
    <xf numFmtId="7" fontId="0" fillId="0" borderId="41" xfId="0" applyNumberFormat="1" applyFont="1" applyFill="1" applyBorder="1" applyAlignment="1">
      <alignment horizontal="right"/>
    </xf>
    <xf numFmtId="10" fontId="0" fillId="0" borderId="17" xfId="65" applyNumberFormat="1" applyFont="1" applyFill="1" applyBorder="1" applyAlignment="1">
      <alignment horizontal="right"/>
    </xf>
    <xf numFmtId="10" fontId="0" fillId="0" borderId="41" xfId="65" applyNumberFormat="1" applyFont="1" applyFill="1" applyBorder="1" applyAlignment="1">
      <alignment horizontal="right"/>
    </xf>
    <xf numFmtId="10" fontId="0" fillId="0" borderId="24" xfId="65" applyNumberFormat="1" applyFont="1" applyFill="1" applyBorder="1" applyAlignment="1">
      <alignment horizontal="right"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168" fontId="0" fillId="0" borderId="22" xfId="0" applyNumberFormat="1" applyFont="1" applyFill="1" applyBorder="1" applyAlignment="1">
      <alignment/>
    </xf>
    <xf numFmtId="165" fontId="0" fillId="0" borderId="16" xfId="65" applyNumberFormat="1" applyFont="1" applyFill="1" applyBorder="1" applyAlignment="1">
      <alignment/>
    </xf>
    <xf numFmtId="168" fontId="0" fillId="0" borderId="25" xfId="0" applyNumberFormat="1" applyFont="1" applyFill="1" applyBorder="1" applyAlignment="1">
      <alignment/>
    </xf>
    <xf numFmtId="165" fontId="0" fillId="0" borderId="24" xfId="65" applyNumberFormat="1" applyFont="1" applyFill="1" applyBorder="1" applyAlignment="1">
      <alignment/>
    </xf>
    <xf numFmtId="165" fontId="0" fillId="0" borderId="24" xfId="0" applyNumberFormat="1" applyFont="1" applyFill="1" applyBorder="1" applyAlignment="1">
      <alignment/>
    </xf>
    <xf numFmtId="174" fontId="2" fillId="0" borderId="29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8" fontId="0" fillId="0" borderId="16" xfId="0" applyNumberFormat="1" applyFont="1" applyFill="1" applyBorder="1" applyAlignment="1">
      <alignment/>
    </xf>
    <xf numFmtId="174" fontId="5" fillId="0" borderId="0" xfId="0" applyNumberFormat="1" applyFont="1" applyFill="1" applyAlignment="1">
      <alignment/>
    </xf>
    <xf numFmtId="168" fontId="0" fillId="0" borderId="17" xfId="0" applyNumberFormat="1" applyFont="1" applyFill="1" applyBorder="1" applyAlignment="1">
      <alignment/>
    </xf>
    <xf numFmtId="165" fontId="0" fillId="0" borderId="17" xfId="65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174" fontId="5" fillId="0" borderId="27" xfId="0" applyNumberFormat="1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0" fillId="0" borderId="14" xfId="0" applyFill="1" applyBorder="1" applyAlignment="1">
      <alignment/>
    </xf>
    <xf numFmtId="7" fontId="4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68" fontId="2" fillId="0" borderId="3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2" fillId="0" borderId="38" xfId="0" applyFont="1" applyFill="1" applyBorder="1" applyAlignment="1">
      <alignment/>
    </xf>
    <xf numFmtId="43" fontId="2" fillId="0" borderId="30" xfId="42" applyNumberFormat="1" applyFont="1" applyFill="1" applyBorder="1" applyAlignment="1">
      <alignment horizontal="center"/>
    </xf>
    <xf numFmtId="43" fontId="2" fillId="0" borderId="38" xfId="42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41" fontId="0" fillId="0" borderId="16" xfId="0" applyNumberFormat="1" applyFont="1" applyFill="1" applyBorder="1" applyAlignment="1">
      <alignment horizontal="right"/>
    </xf>
    <xf numFmtId="41" fontId="0" fillId="0" borderId="17" xfId="0" applyNumberFormat="1" applyFont="1" applyFill="1" applyBorder="1" applyAlignment="1">
      <alignment horizontal="right"/>
    </xf>
    <xf numFmtId="168" fontId="0" fillId="0" borderId="17" xfId="0" applyNumberFormat="1" applyFont="1" applyFill="1" applyBorder="1" applyAlignment="1">
      <alignment horizontal="right"/>
    </xf>
    <xf numFmtId="10" fontId="0" fillId="0" borderId="17" xfId="0" applyNumberFormat="1" applyFont="1" applyFill="1" applyBorder="1" applyAlignment="1">
      <alignment horizontal="right"/>
    </xf>
    <xf numFmtId="10" fontId="0" fillId="0" borderId="41" xfId="0" applyNumberFormat="1" applyFont="1" applyFill="1" applyBorder="1" applyAlignment="1">
      <alignment horizontal="right"/>
    </xf>
    <xf numFmtId="170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41" fontId="0" fillId="0" borderId="24" xfId="0" applyNumberFormat="1" applyFont="1" applyFill="1" applyBorder="1" applyAlignment="1">
      <alignment horizontal="right"/>
    </xf>
    <xf numFmtId="168" fontId="0" fillId="0" borderId="24" xfId="0" applyNumberFormat="1" applyFont="1" applyFill="1" applyBorder="1" applyAlignment="1">
      <alignment horizontal="right"/>
    </xf>
    <xf numFmtId="10" fontId="0" fillId="0" borderId="24" xfId="0" applyNumberFormat="1" applyFont="1" applyFill="1" applyBorder="1" applyAlignment="1">
      <alignment horizontal="right"/>
    </xf>
    <xf numFmtId="10" fontId="0" fillId="0" borderId="43" xfId="0" applyNumberFormat="1" applyFont="1" applyFill="1" applyBorder="1" applyAlignment="1">
      <alignment horizontal="right"/>
    </xf>
    <xf numFmtId="41" fontId="2" fillId="0" borderId="24" xfId="42" applyNumberFormat="1" applyFont="1" applyFill="1" applyBorder="1" applyAlignment="1">
      <alignment/>
    </xf>
    <xf numFmtId="10" fontId="2" fillId="0" borderId="24" xfId="42" applyNumberFormat="1" applyFont="1" applyFill="1" applyBorder="1" applyAlignment="1">
      <alignment/>
    </xf>
    <xf numFmtId="10" fontId="2" fillId="0" borderId="43" xfId="42" applyNumberFormat="1" applyFont="1" applyFill="1" applyBorder="1" applyAlignment="1">
      <alignment/>
    </xf>
    <xf numFmtId="10" fontId="5" fillId="0" borderId="14" xfId="65" applyNumberFormat="1" applyFont="1" applyFill="1" applyBorder="1" applyAlignment="1">
      <alignment/>
    </xf>
    <xf numFmtId="10" fontId="5" fillId="0" borderId="32" xfId="65" applyNumberFormat="1" applyFont="1" applyFill="1" applyBorder="1" applyAlignment="1">
      <alignment/>
    </xf>
    <xf numFmtId="10" fontId="5" fillId="0" borderId="13" xfId="65" applyNumberFormat="1" applyFont="1" applyFill="1" applyBorder="1" applyAlignment="1">
      <alignment/>
    </xf>
    <xf numFmtId="10" fontId="5" fillId="0" borderId="33" xfId="65" applyNumberFormat="1" applyFont="1" applyFill="1" applyBorder="1" applyAlignment="1">
      <alignment/>
    </xf>
    <xf numFmtId="10" fontId="5" fillId="0" borderId="0" xfId="65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41" fontId="0" fillId="0" borderId="17" xfId="0" applyNumberFormat="1" applyFont="1" applyFill="1" applyBorder="1" applyAlignment="1">
      <alignment horizontal="right"/>
    </xf>
    <xf numFmtId="10" fontId="0" fillId="0" borderId="41" xfId="0" applyNumberFormat="1" applyFont="1" applyFill="1" applyBorder="1" applyAlignment="1">
      <alignment horizontal="right"/>
    </xf>
    <xf numFmtId="41" fontId="0" fillId="0" borderId="24" xfId="0" applyNumberFormat="1" applyFont="1" applyFill="1" applyBorder="1" applyAlignment="1">
      <alignment horizontal="right"/>
    </xf>
    <xf numFmtId="168" fontId="0" fillId="0" borderId="24" xfId="0" applyNumberFormat="1" applyFont="1" applyFill="1" applyBorder="1" applyAlignment="1">
      <alignment horizontal="right"/>
    </xf>
    <xf numFmtId="10" fontId="0" fillId="0" borderId="43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43" fontId="2" fillId="0" borderId="30" xfId="42" applyFont="1" applyFill="1" applyBorder="1" applyAlignment="1">
      <alignment horizontal="center"/>
    </xf>
    <xf numFmtId="43" fontId="2" fillId="0" borderId="38" xfId="42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/>
    </xf>
    <xf numFmtId="10" fontId="5" fillId="0" borderId="28" xfId="65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26" fillId="0" borderId="48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26" fillId="0" borderId="36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14" fontId="2" fillId="0" borderId="29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5" fontId="0" fillId="0" borderId="28" xfId="0" applyNumberFormat="1" applyFont="1" applyFill="1" applyBorder="1" applyAlignment="1">
      <alignment/>
    </xf>
    <xf numFmtId="5" fontId="0" fillId="0" borderId="29" xfId="0" applyNumberFormat="1" applyFont="1" applyFill="1" applyBorder="1" applyAlignment="1">
      <alignment/>
    </xf>
    <xf numFmtId="5" fontId="0" fillId="0" borderId="49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7" fontId="0" fillId="0" borderId="28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29" xfId="0" applyFont="1" applyFill="1" applyBorder="1" applyAlignment="1">
      <alignment horizontal="right"/>
    </xf>
    <xf numFmtId="5" fontId="0" fillId="0" borderId="0" xfId="0" applyNumberFormat="1" applyFont="1" applyFill="1" applyBorder="1" applyAlignment="1">
      <alignment/>
    </xf>
    <xf numFmtId="5" fontId="0" fillId="0" borderId="0" xfId="0" applyNumberFormat="1" applyFont="1" applyFill="1" applyAlignment="1">
      <alignment/>
    </xf>
    <xf numFmtId="7" fontId="0" fillId="0" borderId="0" xfId="0" applyNumberFormat="1" applyFont="1" applyFill="1" applyBorder="1" applyAlignment="1">
      <alignment/>
    </xf>
    <xf numFmtId="7" fontId="0" fillId="0" borderId="0" xfId="0" applyNumberFormat="1" applyFont="1" applyFill="1" applyAlignment="1">
      <alignment/>
    </xf>
    <xf numFmtId="5" fontId="0" fillId="0" borderId="10" xfId="0" applyNumberFormat="1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2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28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68" fontId="0" fillId="0" borderId="28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8" fontId="0" fillId="0" borderId="17" xfId="0" applyNumberFormat="1" applyFont="1" applyFill="1" applyBorder="1" applyAlignment="1">
      <alignment/>
    </xf>
    <xf numFmtId="170" fontId="0" fillId="0" borderId="0" xfId="0" applyNumberFormat="1" applyFont="1" applyFill="1" applyAlignment="1">
      <alignment/>
    </xf>
    <xf numFmtId="168" fontId="0" fillId="0" borderId="17" xfId="0" applyNumberFormat="1" applyFont="1" applyFill="1" applyBorder="1" applyAlignment="1">
      <alignment/>
    </xf>
    <xf numFmtId="168" fontId="0" fillId="0" borderId="0" xfId="0" applyNumberFormat="1" applyFont="1" applyFill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168" fontId="0" fillId="0" borderId="41" xfId="0" applyNumberFormat="1" applyFont="1" applyFill="1" applyBorder="1" applyAlignment="1">
      <alignment/>
    </xf>
    <xf numFmtId="168" fontId="0" fillId="0" borderId="41" xfId="0" applyNumberFormat="1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2" fillId="0" borderId="55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4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8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16" fillId="0" borderId="13" xfId="54" applyFill="1" applyBorder="1" applyAlignment="1" applyProtection="1">
      <alignment horizontal="left"/>
      <protection/>
    </xf>
    <xf numFmtId="0" fontId="0" fillId="0" borderId="13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14" fontId="0" fillId="0" borderId="26" xfId="0" applyNumberFormat="1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- Style1" xfId="58"/>
    <cellStyle name="Normal 2" xfId="59"/>
    <cellStyle name="Normal 2 2" xfId="60"/>
    <cellStyle name="Normal 3" xfId="61"/>
    <cellStyle name="Normal 4" xfId="62"/>
    <cellStyle name="Note" xfId="63"/>
    <cellStyle name="Output" xfId="64"/>
    <cellStyle name="Percent" xfId="65"/>
    <cellStyle name="Percent 2" xfId="66"/>
    <cellStyle name="Percent 3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47</xdr:row>
      <xdr:rowOff>0</xdr:rowOff>
    </xdr:from>
    <xdr:to>
      <xdr:col>8</xdr:col>
      <xdr:colOff>419100</xdr:colOff>
      <xdr:row>47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8201025" y="762000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35</xdr:row>
      <xdr:rowOff>0</xdr:rowOff>
    </xdr:from>
    <xdr:to>
      <xdr:col>8</xdr:col>
      <xdr:colOff>419100</xdr:colOff>
      <xdr:row>35</xdr:row>
      <xdr:rowOff>0</xdr:rowOff>
    </xdr:to>
    <xdr:sp>
      <xdr:nvSpPr>
        <xdr:cNvPr id="2" name="AutoShape 3"/>
        <xdr:cNvSpPr>
          <a:spLocks/>
        </xdr:cNvSpPr>
      </xdr:nvSpPr>
      <xdr:spPr>
        <a:xfrm rot="16200000">
          <a:off x="8201025" y="567690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38</xdr:row>
      <xdr:rowOff>0</xdr:rowOff>
    </xdr:from>
    <xdr:to>
      <xdr:col>8</xdr:col>
      <xdr:colOff>419100</xdr:colOff>
      <xdr:row>38</xdr:row>
      <xdr:rowOff>0</xdr:rowOff>
    </xdr:to>
    <xdr:sp>
      <xdr:nvSpPr>
        <xdr:cNvPr id="3" name="AutoShape 5"/>
        <xdr:cNvSpPr>
          <a:spLocks/>
        </xdr:cNvSpPr>
      </xdr:nvSpPr>
      <xdr:spPr>
        <a:xfrm rot="16200000">
          <a:off x="8201025" y="6162675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167</xdr:row>
      <xdr:rowOff>0</xdr:rowOff>
    </xdr:from>
    <xdr:to>
      <xdr:col>11</xdr:col>
      <xdr:colOff>419100</xdr:colOff>
      <xdr:row>167</xdr:row>
      <xdr:rowOff>0</xdr:rowOff>
    </xdr:to>
    <xdr:sp>
      <xdr:nvSpPr>
        <xdr:cNvPr id="4" name="AutoShape 6"/>
        <xdr:cNvSpPr>
          <a:spLocks/>
        </xdr:cNvSpPr>
      </xdr:nvSpPr>
      <xdr:spPr>
        <a:xfrm rot="16200000">
          <a:off x="12030075" y="26889075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167</xdr:row>
      <xdr:rowOff>0</xdr:rowOff>
    </xdr:from>
    <xdr:to>
      <xdr:col>11</xdr:col>
      <xdr:colOff>419100</xdr:colOff>
      <xdr:row>167</xdr:row>
      <xdr:rowOff>0</xdr:rowOff>
    </xdr:to>
    <xdr:sp>
      <xdr:nvSpPr>
        <xdr:cNvPr id="5" name="AutoShape 8"/>
        <xdr:cNvSpPr>
          <a:spLocks/>
        </xdr:cNvSpPr>
      </xdr:nvSpPr>
      <xdr:spPr>
        <a:xfrm rot="16200000">
          <a:off x="12030075" y="26889075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150</xdr:row>
      <xdr:rowOff>0</xdr:rowOff>
    </xdr:from>
    <xdr:to>
      <xdr:col>15</xdr:col>
      <xdr:colOff>419100</xdr:colOff>
      <xdr:row>150</xdr:row>
      <xdr:rowOff>0</xdr:rowOff>
    </xdr:to>
    <xdr:sp>
      <xdr:nvSpPr>
        <xdr:cNvPr id="6" name="AutoShape 9"/>
        <xdr:cNvSpPr>
          <a:spLocks/>
        </xdr:cNvSpPr>
      </xdr:nvSpPr>
      <xdr:spPr>
        <a:xfrm rot="16200000">
          <a:off x="15211425" y="24164925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vestorrelations@vsac.org" TargetMode="External" /><Relationship Id="rId2" Type="http://schemas.openxmlformats.org/officeDocument/2006/relationships/hyperlink" Target="http://www.vsac.org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5"/>
  <sheetViews>
    <sheetView showGridLines="0" zoomScale="80" zoomScaleNormal="80" zoomScalePageLayoutView="0" workbookViewId="0" topLeftCell="A1">
      <selection activeCell="L181" sqref="L181"/>
    </sheetView>
  </sheetViews>
  <sheetFormatPr defaultColWidth="9.140625" defaultRowHeight="12.75"/>
  <cols>
    <col min="1" max="1" width="2.8515625" style="8" customWidth="1"/>
    <col min="2" max="2" width="23.8515625" style="8" customWidth="1"/>
    <col min="3" max="3" width="19.140625" style="8" customWidth="1"/>
    <col min="4" max="4" width="15.57421875" style="8" bestFit="1" customWidth="1"/>
    <col min="5" max="5" width="8.421875" style="8" bestFit="1" customWidth="1"/>
    <col min="6" max="6" width="19.421875" style="8" customWidth="1"/>
    <col min="7" max="7" width="15.8515625" style="8" bestFit="1" customWidth="1"/>
    <col min="8" max="8" width="17.28125" style="8" bestFit="1" customWidth="1"/>
    <col min="9" max="9" width="15.7109375" style="8" bestFit="1" customWidth="1"/>
    <col min="10" max="10" width="23.421875" style="8" customWidth="1"/>
    <col min="11" max="11" width="18.28125" style="8" bestFit="1" customWidth="1"/>
    <col min="12" max="12" width="15.140625" style="8" bestFit="1" customWidth="1"/>
    <col min="13" max="13" width="14.7109375" style="8" customWidth="1"/>
    <col min="14" max="14" width="10.421875" style="8" bestFit="1" customWidth="1"/>
    <col min="15" max="15" width="7.421875" style="8" bestFit="1" customWidth="1"/>
    <col min="16" max="20" width="15.8515625" style="8" customWidth="1"/>
    <col min="21" max="16384" width="9.140625" style="8" customWidth="1"/>
  </cols>
  <sheetData>
    <row r="1" spans="1:9" ht="15.75">
      <c r="A1" s="141" t="s">
        <v>159</v>
      </c>
      <c r="H1" s="8" t="s">
        <v>294</v>
      </c>
      <c r="I1" s="142"/>
    </row>
    <row r="2" ht="15.75">
      <c r="A2" s="141" t="s">
        <v>42</v>
      </c>
    </row>
    <row r="3" ht="13.5" thickBot="1"/>
    <row r="4" spans="2:10" ht="12.75">
      <c r="B4" s="351" t="s">
        <v>0</v>
      </c>
      <c r="C4" s="352"/>
      <c r="D4" s="362" t="s">
        <v>99</v>
      </c>
      <c r="E4" s="362"/>
      <c r="F4" s="362"/>
      <c r="G4" s="363"/>
      <c r="I4" s="361"/>
      <c r="J4" s="361"/>
    </row>
    <row r="5" spans="2:13" ht="12.75">
      <c r="B5" s="347" t="s">
        <v>1</v>
      </c>
      <c r="C5" s="348"/>
      <c r="D5" s="355" t="s">
        <v>142</v>
      </c>
      <c r="E5" s="355"/>
      <c r="F5" s="355"/>
      <c r="G5" s="356"/>
      <c r="I5" s="361"/>
      <c r="J5" s="361"/>
      <c r="L5" s="353"/>
      <c r="M5" s="353"/>
    </row>
    <row r="6" spans="2:13" ht="12.75">
      <c r="B6" s="347" t="s">
        <v>2</v>
      </c>
      <c r="C6" s="348"/>
      <c r="D6" s="357">
        <v>42551</v>
      </c>
      <c r="E6" s="355"/>
      <c r="F6" s="355"/>
      <c r="G6" s="356"/>
      <c r="I6" s="361"/>
      <c r="J6" s="361"/>
      <c r="L6" s="353"/>
      <c r="M6" s="353"/>
    </row>
    <row r="7" spans="2:13" ht="12.75">
      <c r="B7" s="347" t="s">
        <v>5</v>
      </c>
      <c r="C7" s="348"/>
      <c r="D7" s="354" t="s">
        <v>329</v>
      </c>
      <c r="E7" s="355"/>
      <c r="F7" s="355"/>
      <c r="G7" s="356"/>
      <c r="L7" s="353"/>
      <c r="M7" s="353"/>
    </row>
    <row r="8" spans="2:7" ht="12.75">
      <c r="B8" s="143" t="s">
        <v>78</v>
      </c>
      <c r="C8" s="144"/>
      <c r="D8" s="145" t="s">
        <v>204</v>
      </c>
      <c r="E8" s="75"/>
      <c r="F8" s="75"/>
      <c r="G8" s="146"/>
    </row>
    <row r="9" spans="2:7" ht="13.5" thickBot="1">
      <c r="B9" s="349" t="s">
        <v>3</v>
      </c>
      <c r="C9" s="350"/>
      <c r="D9" s="358" t="s">
        <v>138</v>
      </c>
      <c r="E9" s="359"/>
      <c r="F9" s="359"/>
      <c r="G9" s="360"/>
    </row>
    <row r="10" spans="2:3" ht="12.75">
      <c r="B10" s="9"/>
      <c r="C10" s="9"/>
    </row>
    <row r="11" ht="13.5" thickBot="1"/>
    <row r="12" spans="1:13" ht="15.75">
      <c r="A12" s="83" t="s">
        <v>158</v>
      </c>
      <c r="B12" s="147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5"/>
    </row>
    <row r="13" spans="1:13" ht="6.75" customHeight="1">
      <c r="A13" s="11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56"/>
    </row>
    <row r="14" spans="1:13" ht="12.75">
      <c r="A14" s="148"/>
      <c r="B14" s="5" t="s">
        <v>4</v>
      </c>
      <c r="C14" s="5" t="s">
        <v>6</v>
      </c>
      <c r="D14" s="39" t="s">
        <v>141</v>
      </c>
      <c r="E14" s="149" t="s">
        <v>55</v>
      </c>
      <c r="F14" s="5" t="s">
        <v>11</v>
      </c>
      <c r="G14" s="5" t="s">
        <v>7</v>
      </c>
      <c r="H14" s="5" t="s">
        <v>8</v>
      </c>
      <c r="I14" s="5" t="s">
        <v>9</v>
      </c>
      <c r="J14" s="5" t="s">
        <v>10</v>
      </c>
      <c r="K14" s="39" t="s">
        <v>84</v>
      </c>
      <c r="L14" s="5" t="s">
        <v>12</v>
      </c>
      <c r="M14" s="87" t="s">
        <v>52</v>
      </c>
    </row>
    <row r="15" spans="1:13" ht="12.75">
      <c r="A15" s="11"/>
      <c r="B15" s="9" t="s">
        <v>142</v>
      </c>
      <c r="C15" s="150" t="s">
        <v>143</v>
      </c>
      <c r="D15" s="151" t="s">
        <v>140</v>
      </c>
      <c r="E15" s="152">
        <v>0.03</v>
      </c>
      <c r="F15" s="15">
        <v>600000</v>
      </c>
      <c r="G15" s="15">
        <v>0</v>
      </c>
      <c r="H15" s="15">
        <v>0</v>
      </c>
      <c r="I15" s="15">
        <v>0</v>
      </c>
      <c r="J15" s="37">
        <v>0</v>
      </c>
      <c r="K15" s="15">
        <v>0</v>
      </c>
      <c r="L15" s="153">
        <v>0</v>
      </c>
      <c r="M15" s="154">
        <v>42353</v>
      </c>
    </row>
    <row r="16" spans="1:13" ht="12.75">
      <c r="A16" s="11"/>
      <c r="B16" s="9" t="s">
        <v>142</v>
      </c>
      <c r="C16" s="155" t="s">
        <v>144</v>
      </c>
      <c r="D16" s="156" t="s">
        <v>140</v>
      </c>
      <c r="E16" s="157">
        <v>0.04</v>
      </c>
      <c r="F16" s="16">
        <v>1500000</v>
      </c>
      <c r="G16" s="16">
        <v>1500000</v>
      </c>
      <c r="H16" s="16">
        <v>2666.666666666667</v>
      </c>
      <c r="I16" s="16">
        <v>0</v>
      </c>
      <c r="J16" s="38">
        <v>1500000</v>
      </c>
      <c r="K16" s="16">
        <v>1500000</v>
      </c>
      <c r="L16" s="158">
        <v>0.13736263736263737</v>
      </c>
      <c r="M16" s="159">
        <v>42719</v>
      </c>
    </row>
    <row r="17" spans="1:13" ht="12.75">
      <c r="A17" s="11"/>
      <c r="B17" s="9" t="s">
        <v>142</v>
      </c>
      <c r="C17" s="155" t="s">
        <v>145</v>
      </c>
      <c r="D17" s="156" t="s">
        <v>140</v>
      </c>
      <c r="E17" s="157">
        <v>0.035</v>
      </c>
      <c r="F17" s="16">
        <v>1800000</v>
      </c>
      <c r="G17" s="16">
        <v>1800000</v>
      </c>
      <c r="H17" s="16">
        <v>2800.0000000000005</v>
      </c>
      <c r="I17" s="16">
        <v>0</v>
      </c>
      <c r="J17" s="38">
        <v>1800000</v>
      </c>
      <c r="K17" s="16">
        <v>1800000</v>
      </c>
      <c r="L17" s="158">
        <v>0.16483516483516483</v>
      </c>
      <c r="M17" s="159">
        <v>43084</v>
      </c>
    </row>
    <row r="18" spans="1:13" ht="12.75">
      <c r="A18" s="11"/>
      <c r="B18" s="9" t="s">
        <v>142</v>
      </c>
      <c r="C18" s="155" t="s">
        <v>146</v>
      </c>
      <c r="D18" s="156" t="s">
        <v>140</v>
      </c>
      <c r="E18" s="157">
        <v>0.05</v>
      </c>
      <c r="F18" s="16">
        <v>2000000</v>
      </c>
      <c r="G18" s="16">
        <v>2000000</v>
      </c>
      <c r="H18" s="16">
        <v>4444.444444444444</v>
      </c>
      <c r="I18" s="16">
        <v>0</v>
      </c>
      <c r="J18" s="38">
        <v>2000000</v>
      </c>
      <c r="K18" s="16">
        <v>2000000</v>
      </c>
      <c r="L18" s="158">
        <v>0.18315018315018314</v>
      </c>
      <c r="M18" s="159">
        <v>43449</v>
      </c>
    </row>
    <row r="19" spans="1:13" ht="12.75">
      <c r="A19" s="11"/>
      <c r="B19" s="9" t="s">
        <v>142</v>
      </c>
      <c r="C19" s="155" t="s">
        <v>147</v>
      </c>
      <c r="D19" s="156" t="s">
        <v>140</v>
      </c>
      <c r="E19" s="157">
        <v>0.04</v>
      </c>
      <c r="F19" s="16">
        <v>2000000</v>
      </c>
      <c r="G19" s="16">
        <v>2000000</v>
      </c>
      <c r="H19" s="16">
        <v>3555.5555555555557</v>
      </c>
      <c r="I19" s="16">
        <v>0</v>
      </c>
      <c r="J19" s="38">
        <v>2000000</v>
      </c>
      <c r="K19" s="16">
        <v>2000000</v>
      </c>
      <c r="L19" s="158">
        <v>0.18315018315018314</v>
      </c>
      <c r="M19" s="159">
        <v>43814</v>
      </c>
    </row>
    <row r="20" spans="1:13" ht="12.75">
      <c r="A20" s="11"/>
      <c r="B20" s="9" t="s">
        <v>142</v>
      </c>
      <c r="C20" s="155" t="s">
        <v>148</v>
      </c>
      <c r="D20" s="156" t="s">
        <v>140</v>
      </c>
      <c r="E20" s="157">
        <v>0.035</v>
      </c>
      <c r="F20" s="16">
        <v>1600000</v>
      </c>
      <c r="G20" s="16">
        <v>1600000</v>
      </c>
      <c r="H20" s="16">
        <v>2488.888888888889</v>
      </c>
      <c r="I20" s="16">
        <v>0</v>
      </c>
      <c r="J20" s="38">
        <v>1600000</v>
      </c>
      <c r="K20" s="16">
        <v>1600000</v>
      </c>
      <c r="L20" s="158">
        <v>0.14652014652014653</v>
      </c>
      <c r="M20" s="159">
        <v>44180</v>
      </c>
    </row>
    <row r="21" spans="1:13" ht="12.75">
      <c r="A21" s="11"/>
      <c r="B21" s="9" t="s">
        <v>142</v>
      </c>
      <c r="C21" s="155" t="s">
        <v>149</v>
      </c>
      <c r="D21" s="156" t="s">
        <v>140</v>
      </c>
      <c r="E21" s="157">
        <v>0.04</v>
      </c>
      <c r="F21" s="16">
        <v>1500000</v>
      </c>
      <c r="G21" s="16">
        <v>1500000</v>
      </c>
      <c r="H21" s="16">
        <v>2666.666666666667</v>
      </c>
      <c r="I21" s="16">
        <v>0</v>
      </c>
      <c r="J21" s="38">
        <v>1500000</v>
      </c>
      <c r="K21" s="16">
        <v>1500000</v>
      </c>
      <c r="L21" s="158">
        <v>0.13736263736263737</v>
      </c>
      <c r="M21" s="159">
        <v>44545</v>
      </c>
    </row>
    <row r="22" spans="1:13" ht="12.75">
      <c r="A22" s="11"/>
      <c r="B22" s="9" t="s">
        <v>142</v>
      </c>
      <c r="C22" s="155" t="s">
        <v>150</v>
      </c>
      <c r="D22" s="156" t="s">
        <v>140</v>
      </c>
      <c r="E22" s="157">
        <v>0.04</v>
      </c>
      <c r="F22" s="16">
        <v>1300000</v>
      </c>
      <c r="G22" s="16">
        <v>550000</v>
      </c>
      <c r="H22" s="16">
        <v>924.4444444444443</v>
      </c>
      <c r="I22" s="16">
        <v>30000</v>
      </c>
      <c r="J22" s="38">
        <v>520000</v>
      </c>
      <c r="K22" s="16">
        <v>520000</v>
      </c>
      <c r="L22" s="158">
        <v>0.047619047619047616</v>
      </c>
      <c r="M22" s="159">
        <v>44910</v>
      </c>
    </row>
    <row r="23" spans="1:13" ht="12.75">
      <c r="A23" s="11"/>
      <c r="B23" s="9" t="s">
        <v>142</v>
      </c>
      <c r="C23" s="155" t="s">
        <v>151</v>
      </c>
      <c r="D23" s="156" t="s">
        <v>140</v>
      </c>
      <c r="E23" s="157">
        <v>0.04</v>
      </c>
      <c r="F23" s="16">
        <v>1200000</v>
      </c>
      <c r="G23" s="16">
        <v>0</v>
      </c>
      <c r="H23" s="16">
        <v>0</v>
      </c>
      <c r="I23" s="16">
        <v>0</v>
      </c>
      <c r="J23" s="38">
        <v>0</v>
      </c>
      <c r="K23" s="16">
        <v>0</v>
      </c>
      <c r="L23" s="158">
        <v>0</v>
      </c>
      <c r="M23" s="159">
        <v>45275</v>
      </c>
    </row>
    <row r="24" spans="1:13" ht="12.75">
      <c r="A24" s="11"/>
      <c r="B24" s="9" t="s">
        <v>142</v>
      </c>
      <c r="C24" s="155" t="s">
        <v>152</v>
      </c>
      <c r="D24" s="156" t="s">
        <v>140</v>
      </c>
      <c r="E24" s="157">
        <v>0.04</v>
      </c>
      <c r="F24" s="16">
        <v>500000</v>
      </c>
      <c r="G24" s="16">
        <v>0</v>
      </c>
      <c r="H24" s="16">
        <v>0</v>
      </c>
      <c r="I24" s="16">
        <v>0</v>
      </c>
      <c r="J24" s="38">
        <v>0</v>
      </c>
      <c r="K24" s="16">
        <v>0</v>
      </c>
      <c r="L24" s="158">
        <v>0</v>
      </c>
      <c r="M24" s="159">
        <v>45641</v>
      </c>
    </row>
    <row r="25" spans="1:13" ht="12.75">
      <c r="A25" s="11"/>
      <c r="B25" s="9" t="s">
        <v>142</v>
      </c>
      <c r="C25" s="155" t="s">
        <v>153</v>
      </c>
      <c r="D25" s="156" t="s">
        <v>140</v>
      </c>
      <c r="E25" s="157">
        <v>0.042</v>
      </c>
      <c r="F25" s="16">
        <v>2525000</v>
      </c>
      <c r="G25" s="16">
        <v>0</v>
      </c>
      <c r="H25" s="16">
        <v>0</v>
      </c>
      <c r="I25" s="16">
        <v>0</v>
      </c>
      <c r="J25" s="38">
        <v>0</v>
      </c>
      <c r="K25" s="16">
        <v>0</v>
      </c>
      <c r="L25" s="158">
        <v>0</v>
      </c>
      <c r="M25" s="159">
        <v>47832</v>
      </c>
    </row>
    <row r="26" spans="1:13" ht="12.75">
      <c r="A26" s="11"/>
      <c r="B26" s="9" t="s">
        <v>142</v>
      </c>
      <c r="C26" s="155" t="s">
        <v>154</v>
      </c>
      <c r="D26" s="156" t="s">
        <v>140</v>
      </c>
      <c r="E26" s="157">
        <v>0.04125</v>
      </c>
      <c r="F26" s="16">
        <v>2475000</v>
      </c>
      <c r="G26" s="16">
        <v>0</v>
      </c>
      <c r="H26" s="16">
        <v>0</v>
      </c>
      <c r="I26" s="16">
        <v>0</v>
      </c>
      <c r="J26" s="38">
        <v>0</v>
      </c>
      <c r="K26" s="16">
        <v>0</v>
      </c>
      <c r="L26" s="158">
        <v>0</v>
      </c>
      <c r="M26" s="159">
        <v>47832</v>
      </c>
    </row>
    <row r="27" spans="1:13" ht="12.75">
      <c r="A27" s="107"/>
      <c r="B27" s="10"/>
      <c r="C27" s="160"/>
      <c r="D27" s="161"/>
      <c r="E27" s="162"/>
      <c r="F27" s="42"/>
      <c r="G27" s="42"/>
      <c r="H27" s="42"/>
      <c r="I27" s="42"/>
      <c r="J27" s="43"/>
      <c r="K27" s="42"/>
      <c r="L27" s="163"/>
      <c r="M27" s="164"/>
    </row>
    <row r="28" spans="1:13" ht="12.75">
      <c r="A28" s="107"/>
      <c r="B28" s="3" t="s">
        <v>41</v>
      </c>
      <c r="C28" s="165"/>
      <c r="D28" s="166"/>
      <c r="E28" s="167"/>
      <c r="F28" s="40">
        <v>19000000</v>
      </c>
      <c r="G28" s="40">
        <v>10950000</v>
      </c>
      <c r="H28" s="40">
        <v>19546.666666666668</v>
      </c>
      <c r="I28" s="40">
        <v>30000</v>
      </c>
      <c r="J28" s="41">
        <v>10920000</v>
      </c>
      <c r="K28" s="40">
        <v>10920000</v>
      </c>
      <c r="L28" s="168">
        <v>1.0000000000000002</v>
      </c>
      <c r="M28" s="169"/>
    </row>
    <row r="29" spans="1:14" s="175" customFormat="1" ht="11.25">
      <c r="A29" s="170" t="s">
        <v>13</v>
      </c>
      <c r="B29" s="12"/>
      <c r="C29" s="12"/>
      <c r="D29" s="1"/>
      <c r="E29" s="12"/>
      <c r="F29" s="12"/>
      <c r="G29" s="171"/>
      <c r="H29" s="171"/>
      <c r="I29" s="172"/>
      <c r="J29" s="173"/>
      <c r="K29" s="1"/>
      <c r="L29" s="12"/>
      <c r="M29" s="174"/>
      <c r="N29" s="1"/>
    </row>
    <row r="30" spans="1:14" s="175" customFormat="1" ht="12" thickBot="1">
      <c r="A30" s="176" t="s">
        <v>14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77"/>
      <c r="N30" s="1"/>
    </row>
    <row r="31" ht="13.5" thickBot="1">
      <c r="N31" s="9"/>
    </row>
    <row r="32" spans="1:14" ht="15.75">
      <c r="A32" s="83" t="s">
        <v>15</v>
      </c>
      <c r="B32" s="147"/>
      <c r="C32" s="54"/>
      <c r="D32" s="54"/>
      <c r="E32" s="54"/>
      <c r="F32" s="54"/>
      <c r="G32" s="54"/>
      <c r="H32" s="55"/>
      <c r="J32" s="178"/>
      <c r="K32" s="178"/>
      <c r="L32" s="178"/>
      <c r="M32" s="178"/>
      <c r="N32" s="178"/>
    </row>
    <row r="33" spans="1:14" ht="6.75" customHeight="1">
      <c r="A33" s="11"/>
      <c r="B33" s="9"/>
      <c r="C33" s="9"/>
      <c r="D33" s="9"/>
      <c r="E33" s="9"/>
      <c r="F33" s="9"/>
      <c r="G33" s="9"/>
      <c r="H33" s="56"/>
      <c r="J33" s="178"/>
      <c r="K33" s="178"/>
      <c r="L33" s="178"/>
      <c r="M33" s="178"/>
      <c r="N33" s="178"/>
    </row>
    <row r="34" spans="1:14" s="179" customFormat="1" ht="12.75">
      <c r="A34" s="85"/>
      <c r="B34" s="5"/>
      <c r="C34" s="5"/>
      <c r="D34" s="5"/>
      <c r="E34" s="5"/>
      <c r="F34" s="5" t="s">
        <v>17</v>
      </c>
      <c r="G34" s="39" t="s">
        <v>19</v>
      </c>
      <c r="H34" s="87" t="s">
        <v>18</v>
      </c>
      <c r="I34" s="8"/>
      <c r="J34" s="178"/>
      <c r="K34" s="178"/>
      <c r="L34" s="178"/>
      <c r="M34" s="178"/>
      <c r="N34" s="178"/>
    </row>
    <row r="35" spans="1:14" ht="12.75">
      <c r="A35" s="108"/>
      <c r="B35" s="180" t="s">
        <v>16</v>
      </c>
      <c r="C35" s="180"/>
      <c r="D35" s="180"/>
      <c r="E35" s="180"/>
      <c r="F35" s="181">
        <v>14152559.76</v>
      </c>
      <c r="G35" s="182">
        <v>-506965.3200000003</v>
      </c>
      <c r="H35" s="183">
        <v>13645594.44</v>
      </c>
      <c r="I35" s="44"/>
      <c r="J35" s="178"/>
      <c r="K35" s="178"/>
      <c r="L35" s="178"/>
      <c r="M35" s="178"/>
      <c r="N35" s="178"/>
    </row>
    <row r="36" spans="1:14" ht="12.75">
      <c r="A36" s="11"/>
      <c r="B36" s="9" t="s">
        <v>20</v>
      </c>
      <c r="C36" s="9"/>
      <c r="D36" s="9"/>
      <c r="E36" s="9"/>
      <c r="F36" s="184">
        <v>188943.63999999996</v>
      </c>
      <c r="G36" s="185">
        <v>-22655.750000000087</v>
      </c>
      <c r="H36" s="186">
        <v>166287.88999999987</v>
      </c>
      <c r="I36" s="44"/>
      <c r="J36" s="178"/>
      <c r="K36" s="178"/>
      <c r="L36" s="178"/>
      <c r="M36" s="178"/>
      <c r="N36" s="178"/>
    </row>
    <row r="37" spans="1:14" ht="12.75">
      <c r="A37" s="11"/>
      <c r="B37" s="9" t="s">
        <v>98</v>
      </c>
      <c r="C37" s="9"/>
      <c r="D37" s="9"/>
      <c r="E37" s="9"/>
      <c r="F37" s="184">
        <v>-11653.92</v>
      </c>
      <c r="G37" s="185">
        <v>10066.51</v>
      </c>
      <c r="H37" s="186">
        <v>-1587.41</v>
      </c>
      <c r="J37" s="178"/>
      <c r="K37" s="178"/>
      <c r="L37" s="178"/>
      <c r="M37" s="178"/>
      <c r="N37" s="178"/>
    </row>
    <row r="38" spans="1:14" ht="12.75">
      <c r="A38" s="11"/>
      <c r="B38" s="2" t="s">
        <v>21</v>
      </c>
      <c r="C38" s="2"/>
      <c r="D38" s="2"/>
      <c r="E38" s="2"/>
      <c r="F38" s="184">
        <v>14329849.48</v>
      </c>
      <c r="G38" s="185">
        <v>-519554.5600000005</v>
      </c>
      <c r="H38" s="186">
        <v>13810294.92</v>
      </c>
      <c r="J38" s="178"/>
      <c r="K38" s="178"/>
      <c r="L38" s="178"/>
      <c r="M38" s="178"/>
      <c r="N38" s="178"/>
    </row>
    <row r="39" spans="1:14" ht="12.75">
      <c r="A39" s="11"/>
      <c r="B39" s="9" t="s">
        <v>22</v>
      </c>
      <c r="C39" s="9"/>
      <c r="D39" s="9"/>
      <c r="E39" s="9"/>
      <c r="F39" s="184">
        <v>1343631.58</v>
      </c>
      <c r="G39" s="185">
        <v>350223.27</v>
      </c>
      <c r="H39" s="186">
        <v>1693854.85</v>
      </c>
      <c r="I39" s="17"/>
      <c r="J39" s="178"/>
      <c r="K39" s="178"/>
      <c r="L39" s="178"/>
      <c r="M39" s="178"/>
      <c r="N39" s="178"/>
    </row>
    <row r="40" spans="1:14" s="179" customFormat="1" ht="12.75">
      <c r="A40" s="6"/>
      <c r="B40" s="2" t="s">
        <v>23</v>
      </c>
      <c r="C40" s="2"/>
      <c r="D40" s="2"/>
      <c r="E40" s="2"/>
      <c r="F40" s="187">
        <v>15673481.06</v>
      </c>
      <c r="G40" s="188">
        <v>-169331.2900000005</v>
      </c>
      <c r="H40" s="189">
        <v>15504149.77</v>
      </c>
      <c r="I40" s="45"/>
      <c r="J40" s="178"/>
      <c r="K40" s="178"/>
      <c r="L40" s="178"/>
      <c r="M40" s="178"/>
      <c r="N40" s="178"/>
    </row>
    <row r="41" spans="1:14" ht="12.75">
      <c r="A41" s="11"/>
      <c r="B41" s="9"/>
      <c r="C41" s="9"/>
      <c r="D41" s="9"/>
      <c r="E41" s="9"/>
      <c r="F41" s="190"/>
      <c r="G41" s="191"/>
      <c r="H41" s="56"/>
      <c r="J41" s="178"/>
      <c r="K41" s="178"/>
      <c r="L41" s="178"/>
      <c r="M41" s="178"/>
      <c r="N41" s="178"/>
    </row>
    <row r="42" spans="1:14" ht="12.75">
      <c r="A42" s="11"/>
      <c r="B42" s="9" t="s">
        <v>25</v>
      </c>
      <c r="C42" s="9"/>
      <c r="D42" s="9"/>
      <c r="E42" s="9"/>
      <c r="F42" s="192">
        <v>0.07782254431189861</v>
      </c>
      <c r="G42" s="191"/>
      <c r="H42" s="193">
        <v>0.07784670992311886</v>
      </c>
      <c r="J42" s="178"/>
      <c r="K42" s="178"/>
      <c r="L42" s="178"/>
      <c r="M42" s="178"/>
      <c r="N42" s="178"/>
    </row>
    <row r="43" spans="1:14" ht="12.75">
      <c r="A43" s="11"/>
      <c r="B43" s="9" t="s">
        <v>24</v>
      </c>
      <c r="C43" s="9"/>
      <c r="D43" s="9"/>
      <c r="E43" s="9"/>
      <c r="F43" s="194">
        <v>128.37812202109356</v>
      </c>
      <c r="G43" s="191"/>
      <c r="H43" s="195">
        <v>126.4595294058036</v>
      </c>
      <c r="J43" s="178"/>
      <c r="K43" s="178"/>
      <c r="L43" s="178"/>
      <c r="M43" s="178"/>
      <c r="N43" s="178"/>
    </row>
    <row r="44" spans="1:14" ht="12.75">
      <c r="A44" s="11"/>
      <c r="B44" s="9" t="s">
        <v>26</v>
      </c>
      <c r="C44" s="9"/>
      <c r="D44" s="9"/>
      <c r="E44" s="9"/>
      <c r="F44" s="196">
        <v>1493</v>
      </c>
      <c r="G44" s="197">
        <v>-41</v>
      </c>
      <c r="H44" s="198">
        <v>1452</v>
      </c>
      <c r="J44" s="178"/>
      <c r="K44" s="178"/>
      <c r="L44" s="178"/>
      <c r="M44" s="178"/>
      <c r="N44" s="178"/>
    </row>
    <row r="45" spans="1:14" ht="12.75">
      <c r="A45" s="11"/>
      <c r="B45" s="9" t="s">
        <v>27</v>
      </c>
      <c r="C45" s="9"/>
      <c r="D45" s="9"/>
      <c r="E45" s="9"/>
      <c r="F45" s="196">
        <v>1286</v>
      </c>
      <c r="G45" s="197">
        <v>-35</v>
      </c>
      <c r="H45" s="198">
        <v>1251</v>
      </c>
      <c r="J45" s="178"/>
      <c r="K45" s="178"/>
      <c r="L45" s="178"/>
      <c r="M45" s="178"/>
      <c r="N45" s="178"/>
    </row>
    <row r="46" spans="1:14" ht="12.75">
      <c r="A46" s="11"/>
      <c r="B46" s="9" t="s">
        <v>54</v>
      </c>
      <c r="C46" s="9"/>
      <c r="D46" s="9"/>
      <c r="E46" s="9"/>
      <c r="F46" s="199">
        <v>11005.100902021773</v>
      </c>
      <c r="G46" s="200">
        <v>-97.35154950378819</v>
      </c>
      <c r="H46" s="201">
        <v>10907.749352517985</v>
      </c>
      <c r="J46" s="178"/>
      <c r="K46" s="178"/>
      <c r="L46" s="178"/>
      <c r="M46" s="178"/>
      <c r="N46" s="178"/>
    </row>
    <row r="47" spans="1:14" ht="12.75">
      <c r="A47" s="107"/>
      <c r="B47" s="10" t="s">
        <v>287</v>
      </c>
      <c r="C47" s="10"/>
      <c r="D47" s="10"/>
      <c r="E47" s="10"/>
      <c r="F47" s="202">
        <v>769.0378428800994</v>
      </c>
      <c r="G47" s="203"/>
      <c r="H47" s="204">
        <v>768.7744120204559</v>
      </c>
      <c r="J47" s="178"/>
      <c r="K47" s="178"/>
      <c r="L47" s="178"/>
      <c r="M47" s="178"/>
      <c r="N47" s="178"/>
    </row>
    <row r="48" spans="1:14" s="175" customFormat="1" ht="12.75">
      <c r="A48" s="170" t="s">
        <v>13</v>
      </c>
      <c r="B48" s="12"/>
      <c r="C48" s="12"/>
      <c r="D48" s="12"/>
      <c r="E48" s="12"/>
      <c r="F48" s="12"/>
      <c r="G48" s="1"/>
      <c r="H48" s="174"/>
      <c r="J48" s="178"/>
      <c r="K48" s="178"/>
      <c r="L48" s="178"/>
      <c r="M48" s="178"/>
      <c r="N48" s="178"/>
    </row>
    <row r="49" spans="1:14" s="175" customFormat="1" ht="13.5" thickBot="1">
      <c r="A49" s="176" t="s">
        <v>14</v>
      </c>
      <c r="B49" s="13"/>
      <c r="C49" s="13"/>
      <c r="D49" s="13"/>
      <c r="E49" s="13"/>
      <c r="F49" s="13"/>
      <c r="G49" s="13"/>
      <c r="H49" s="177"/>
      <c r="J49" s="178"/>
      <c r="K49" s="178"/>
      <c r="L49" s="178"/>
      <c r="M49" s="178"/>
      <c r="N49" s="178"/>
    </row>
    <row r="50" spans="10:14" ht="13.5" thickBot="1">
      <c r="J50" s="178"/>
      <c r="K50" s="178"/>
      <c r="L50" s="178"/>
      <c r="M50" s="178"/>
      <c r="N50" s="178"/>
    </row>
    <row r="51" spans="1:8" ht="15.75">
      <c r="A51" s="83" t="s">
        <v>28</v>
      </c>
      <c r="B51" s="54"/>
      <c r="C51" s="54"/>
      <c r="D51" s="54"/>
      <c r="E51" s="54"/>
      <c r="F51" s="54"/>
      <c r="G51" s="54"/>
      <c r="H51" s="55"/>
    </row>
    <row r="52" spans="1:8" ht="6.75" customHeight="1">
      <c r="A52" s="11"/>
      <c r="B52" s="9"/>
      <c r="C52" s="9"/>
      <c r="D52" s="9"/>
      <c r="E52" s="9"/>
      <c r="F52" s="9"/>
      <c r="G52" s="9"/>
      <c r="H52" s="56"/>
    </row>
    <row r="53" spans="1:14" s="179" customFormat="1" ht="12.75">
      <c r="A53" s="85"/>
      <c r="B53" s="5"/>
      <c r="C53" s="5"/>
      <c r="D53" s="5"/>
      <c r="E53" s="5"/>
      <c r="F53" s="205" t="s">
        <v>17</v>
      </c>
      <c r="G53" s="205" t="s">
        <v>19</v>
      </c>
      <c r="H53" s="87" t="s">
        <v>18</v>
      </c>
      <c r="J53" s="8"/>
      <c r="K53" s="8"/>
      <c r="L53" s="8"/>
      <c r="M53" s="8"/>
      <c r="N53" s="8"/>
    </row>
    <row r="54" spans="1:14" ht="12.75">
      <c r="A54" s="11"/>
      <c r="B54" s="9" t="s">
        <v>189</v>
      </c>
      <c r="C54" s="9"/>
      <c r="D54" s="9"/>
      <c r="E54" s="9"/>
      <c r="F54" s="206">
        <v>317231.58</v>
      </c>
      <c r="G54" s="206">
        <v>32474.969999999972</v>
      </c>
      <c r="H54" s="183">
        <v>349706.55</v>
      </c>
      <c r="J54" s="179"/>
      <c r="K54" s="179"/>
      <c r="L54" s="179"/>
      <c r="M54" s="179"/>
      <c r="N54" s="179"/>
    </row>
    <row r="55" spans="1:9" ht="12.75">
      <c r="A55" s="11"/>
      <c r="B55" s="9" t="s">
        <v>190</v>
      </c>
      <c r="C55" s="9"/>
      <c r="D55" s="9"/>
      <c r="E55" s="9"/>
      <c r="F55" s="207">
        <v>0</v>
      </c>
      <c r="G55" s="207">
        <v>0</v>
      </c>
      <c r="H55" s="90">
        <v>0</v>
      </c>
      <c r="I55" s="208"/>
    </row>
    <row r="56" spans="1:8" ht="12.75">
      <c r="A56" s="11"/>
      <c r="B56" s="9" t="s">
        <v>192</v>
      </c>
      <c r="C56" s="9"/>
      <c r="D56" s="9"/>
      <c r="E56" s="9"/>
      <c r="F56" s="207">
        <v>250000</v>
      </c>
      <c r="G56" s="207">
        <v>0</v>
      </c>
      <c r="H56" s="90">
        <v>250000</v>
      </c>
    </row>
    <row r="57" spans="1:8" ht="12.75">
      <c r="A57" s="11"/>
      <c r="B57" s="9" t="s">
        <v>191</v>
      </c>
      <c r="C57" s="9"/>
      <c r="D57" s="9"/>
      <c r="E57" s="9"/>
      <c r="F57" s="207">
        <v>0</v>
      </c>
      <c r="G57" s="207">
        <v>0</v>
      </c>
      <c r="H57" s="90">
        <v>0</v>
      </c>
    </row>
    <row r="58" spans="1:8" ht="12.75">
      <c r="A58" s="11"/>
      <c r="B58" s="9" t="s">
        <v>193</v>
      </c>
      <c r="C58" s="9"/>
      <c r="D58" s="9"/>
      <c r="E58" s="9"/>
      <c r="F58" s="207">
        <v>176400</v>
      </c>
      <c r="G58" s="207">
        <v>-132420</v>
      </c>
      <c r="H58" s="90">
        <v>43980</v>
      </c>
    </row>
    <row r="59" spans="1:8" ht="12.75">
      <c r="A59" s="11"/>
      <c r="B59" s="9" t="s">
        <v>194</v>
      </c>
      <c r="C59" s="9"/>
      <c r="D59" s="9"/>
      <c r="E59" s="9"/>
      <c r="F59" s="207">
        <v>600000</v>
      </c>
      <c r="G59" s="207">
        <v>450000</v>
      </c>
      <c r="H59" s="90">
        <v>1050000</v>
      </c>
    </row>
    <row r="60" spans="1:8" ht="12.75">
      <c r="A60" s="11"/>
      <c r="B60" s="116" t="s">
        <v>323</v>
      </c>
      <c r="C60" s="9"/>
      <c r="D60" s="9"/>
      <c r="E60" s="9"/>
      <c r="F60" s="209">
        <v>0</v>
      </c>
      <c r="G60" s="209">
        <v>168.3</v>
      </c>
      <c r="H60" s="95">
        <v>168.3</v>
      </c>
    </row>
    <row r="61" spans="1:8" s="179" customFormat="1" ht="12.75">
      <c r="A61" s="6"/>
      <c r="B61" s="2" t="s">
        <v>22</v>
      </c>
      <c r="C61" s="2"/>
      <c r="D61" s="2"/>
      <c r="E61" s="2"/>
      <c r="F61" s="210">
        <v>1343631.58</v>
      </c>
      <c r="G61" s="210">
        <v>350223.27</v>
      </c>
      <c r="H61" s="211">
        <v>1693854.85</v>
      </c>
    </row>
    <row r="62" spans="1:8" ht="7.5" customHeight="1">
      <c r="A62" s="11"/>
      <c r="B62" s="9"/>
      <c r="C62" s="9"/>
      <c r="D62" s="9"/>
      <c r="E62" s="9"/>
      <c r="F62" s="212"/>
      <c r="G62" s="212"/>
      <c r="H62" s="213"/>
    </row>
    <row r="63" spans="1:8" ht="12.75">
      <c r="A63" s="11"/>
      <c r="B63" s="9" t="s">
        <v>43</v>
      </c>
      <c r="C63" s="9"/>
      <c r="D63" s="9"/>
      <c r="E63" s="9"/>
      <c r="F63" s="155"/>
      <c r="G63" s="155"/>
      <c r="H63" s="214"/>
    </row>
    <row r="64" spans="1:8" ht="12.75">
      <c r="A64" s="107"/>
      <c r="B64" s="10" t="s">
        <v>44</v>
      </c>
      <c r="C64" s="10"/>
      <c r="D64" s="10"/>
      <c r="E64" s="10"/>
      <c r="F64" s="160"/>
      <c r="G64" s="160"/>
      <c r="H64" s="215"/>
    </row>
    <row r="65" spans="1:14" s="175" customFormat="1" ht="12.75">
      <c r="A65" s="170" t="s">
        <v>13</v>
      </c>
      <c r="B65" s="12"/>
      <c r="C65" s="12"/>
      <c r="D65" s="12"/>
      <c r="E65" s="12"/>
      <c r="F65" s="12"/>
      <c r="G65" s="12"/>
      <c r="H65" s="174"/>
      <c r="J65" s="8"/>
      <c r="K65" s="8"/>
      <c r="L65" s="8"/>
      <c r="M65" s="8"/>
      <c r="N65" s="8"/>
    </row>
    <row r="66" spans="1:8" s="175" customFormat="1" ht="12" thickBot="1">
      <c r="A66" s="176" t="s">
        <v>14</v>
      </c>
      <c r="B66" s="13"/>
      <c r="C66" s="13"/>
      <c r="D66" s="13"/>
      <c r="E66" s="13"/>
      <c r="F66" s="13"/>
      <c r="G66" s="13"/>
      <c r="H66" s="177"/>
    </row>
    <row r="67" spans="10:15" ht="13.5" thickBot="1">
      <c r="J67" s="216"/>
      <c r="K67" s="217"/>
      <c r="L67" s="175"/>
      <c r="M67" s="175"/>
      <c r="N67" s="175"/>
      <c r="O67" s="178"/>
    </row>
    <row r="68" spans="1:15" ht="15.75">
      <c r="A68" s="83" t="s">
        <v>45</v>
      </c>
      <c r="B68" s="54"/>
      <c r="C68" s="54"/>
      <c r="D68" s="54"/>
      <c r="E68" s="54"/>
      <c r="F68" s="54"/>
      <c r="G68" s="54"/>
      <c r="H68" s="55"/>
      <c r="J68" s="83" t="s">
        <v>275</v>
      </c>
      <c r="K68" s="84"/>
      <c r="L68" s="55"/>
      <c r="M68" s="178"/>
      <c r="N68" s="178"/>
      <c r="O68" s="178"/>
    </row>
    <row r="69" spans="1:15" ht="6.75" customHeight="1">
      <c r="A69" s="11"/>
      <c r="B69" s="9"/>
      <c r="C69" s="9"/>
      <c r="D69" s="9"/>
      <c r="E69" s="9"/>
      <c r="F69" s="9"/>
      <c r="G69" s="9"/>
      <c r="H69" s="56"/>
      <c r="J69" s="11"/>
      <c r="K69" s="1"/>
      <c r="L69" s="56"/>
      <c r="M69" s="178"/>
      <c r="N69" s="178"/>
      <c r="O69" s="178"/>
    </row>
    <row r="70" spans="1:15" s="179" customFormat="1" ht="12.75">
      <c r="A70" s="85"/>
      <c r="B70" s="5"/>
      <c r="C70" s="5"/>
      <c r="D70" s="5"/>
      <c r="E70" s="5"/>
      <c r="F70" s="205" t="s">
        <v>17</v>
      </c>
      <c r="G70" s="205" t="s">
        <v>19</v>
      </c>
      <c r="H70" s="87" t="s">
        <v>18</v>
      </c>
      <c r="J70" s="85"/>
      <c r="K70" s="86"/>
      <c r="L70" s="87"/>
      <c r="M70" s="178"/>
      <c r="N70" s="178"/>
      <c r="O70" s="178"/>
    </row>
    <row r="71" spans="1:15" ht="12.75">
      <c r="A71" s="108"/>
      <c r="B71" s="39" t="s">
        <v>46</v>
      </c>
      <c r="C71" s="180"/>
      <c r="D71" s="180"/>
      <c r="E71" s="180"/>
      <c r="F71" s="62"/>
      <c r="G71" s="62"/>
      <c r="H71" s="218"/>
      <c r="J71" s="88" t="s">
        <v>276</v>
      </c>
      <c r="K71" s="89"/>
      <c r="L71" s="90">
        <v>14152559.76</v>
      </c>
      <c r="M71" s="178"/>
      <c r="N71" s="178"/>
      <c r="O71" s="178"/>
    </row>
    <row r="72" spans="1:15" ht="12.75">
      <c r="A72" s="11"/>
      <c r="B72" s="9" t="s">
        <v>47</v>
      </c>
      <c r="C72" s="9"/>
      <c r="D72" s="9"/>
      <c r="E72" s="9"/>
      <c r="F72" s="207">
        <v>14152559.76</v>
      </c>
      <c r="G72" s="207">
        <v>-506965.3200000003</v>
      </c>
      <c r="H72" s="90">
        <v>13645594.44</v>
      </c>
      <c r="I72" s="208"/>
      <c r="J72" s="91" t="s">
        <v>277</v>
      </c>
      <c r="K72" s="92"/>
      <c r="L72" s="90">
        <v>52136.05</v>
      </c>
      <c r="M72" s="178"/>
      <c r="N72" s="178"/>
      <c r="O72" s="178"/>
    </row>
    <row r="73" spans="1:15" ht="12.75">
      <c r="A73" s="11"/>
      <c r="B73" s="9" t="s">
        <v>199</v>
      </c>
      <c r="C73" s="9"/>
      <c r="D73" s="9"/>
      <c r="E73" s="9"/>
      <c r="F73" s="207">
        <v>-1860028.99</v>
      </c>
      <c r="G73" s="207">
        <v>268179.0900000001</v>
      </c>
      <c r="H73" s="90">
        <v>-1591849.9</v>
      </c>
      <c r="J73" s="91" t="s">
        <v>134</v>
      </c>
      <c r="K73" s="92"/>
      <c r="L73" s="90">
        <v>-532122.52</v>
      </c>
      <c r="M73" s="178"/>
      <c r="N73" s="178"/>
      <c r="O73" s="178"/>
    </row>
    <row r="74" spans="1:15" ht="12.75">
      <c r="A74" s="11"/>
      <c r="B74" s="9" t="s">
        <v>51</v>
      </c>
      <c r="C74" s="9"/>
      <c r="D74" s="9"/>
      <c r="E74" s="9"/>
      <c r="F74" s="207">
        <v>188943.64</v>
      </c>
      <c r="G74" s="207">
        <v>-22655.75</v>
      </c>
      <c r="H74" s="90">
        <v>166287.89</v>
      </c>
      <c r="I74" s="208"/>
      <c r="J74" s="91" t="s">
        <v>278</v>
      </c>
      <c r="K74" s="92"/>
      <c r="L74" s="90">
        <v>0</v>
      </c>
      <c r="M74" s="178"/>
      <c r="N74" s="178"/>
      <c r="O74" s="178"/>
    </row>
    <row r="75" spans="1:15" ht="12.75">
      <c r="A75" s="11"/>
      <c r="B75" s="9" t="s">
        <v>195</v>
      </c>
      <c r="C75" s="9"/>
      <c r="D75" s="9"/>
      <c r="E75" s="9"/>
      <c r="F75" s="207">
        <v>416.07</v>
      </c>
      <c r="G75" s="207">
        <v>180.67000000000002</v>
      </c>
      <c r="H75" s="90">
        <v>596.74</v>
      </c>
      <c r="J75" s="91" t="s">
        <v>279</v>
      </c>
      <c r="K75" s="92"/>
      <c r="L75" s="90">
        <v>0</v>
      </c>
      <c r="M75" s="178"/>
      <c r="N75" s="178"/>
      <c r="O75" s="178"/>
    </row>
    <row r="76" spans="1:15" ht="12.75">
      <c r="A76" s="11"/>
      <c r="B76" s="9" t="s">
        <v>200</v>
      </c>
      <c r="C76" s="9"/>
      <c r="D76" s="9"/>
      <c r="E76" s="9"/>
      <c r="F76" s="207">
        <v>0</v>
      </c>
      <c r="G76" s="207">
        <v>0</v>
      </c>
      <c r="H76" s="90">
        <v>0</v>
      </c>
      <c r="J76" s="91" t="s">
        <v>280</v>
      </c>
      <c r="K76" s="92"/>
      <c r="L76" s="90">
        <v>0</v>
      </c>
      <c r="M76" s="178"/>
      <c r="N76" s="178"/>
      <c r="O76" s="178"/>
    </row>
    <row r="77" spans="1:15" ht="12.75">
      <c r="A77" s="11"/>
      <c r="B77" s="9" t="s">
        <v>197</v>
      </c>
      <c r="C77" s="9"/>
      <c r="D77" s="9"/>
      <c r="E77" s="9"/>
      <c r="F77" s="207">
        <v>1343631.58</v>
      </c>
      <c r="G77" s="207">
        <v>350223.27</v>
      </c>
      <c r="H77" s="90">
        <v>1693854.85</v>
      </c>
      <c r="J77" s="91" t="s">
        <v>281</v>
      </c>
      <c r="K77" s="92"/>
      <c r="L77" s="90">
        <v>12746.89</v>
      </c>
      <c r="M77" s="178"/>
      <c r="N77" s="178"/>
      <c r="O77" s="178"/>
    </row>
    <row r="78" spans="1:15" ht="12.75">
      <c r="A78" s="11"/>
      <c r="B78" s="9" t="s">
        <v>196</v>
      </c>
      <c r="C78" s="9"/>
      <c r="D78" s="9"/>
      <c r="E78" s="9"/>
      <c r="F78" s="207">
        <v>0</v>
      </c>
      <c r="G78" s="207">
        <v>0</v>
      </c>
      <c r="H78" s="90">
        <v>0</v>
      </c>
      <c r="J78" s="91" t="s">
        <v>282</v>
      </c>
      <c r="K78" s="92"/>
      <c r="L78" s="90">
        <v>0</v>
      </c>
      <c r="M78" s="178"/>
      <c r="N78" s="178"/>
      <c r="O78" s="178"/>
    </row>
    <row r="79" spans="1:15" ht="12.75">
      <c r="A79" s="11"/>
      <c r="B79" s="9" t="s">
        <v>198</v>
      </c>
      <c r="C79" s="9"/>
      <c r="D79" s="9"/>
      <c r="E79" s="9"/>
      <c r="F79" s="209">
        <v>0</v>
      </c>
      <c r="G79" s="209">
        <v>0</v>
      </c>
      <c r="H79" s="95">
        <v>0</v>
      </c>
      <c r="J79" s="91" t="s">
        <v>283</v>
      </c>
      <c r="K79" s="92"/>
      <c r="L79" s="90">
        <v>0</v>
      </c>
      <c r="M79" s="178"/>
      <c r="N79" s="178"/>
      <c r="O79" s="178"/>
    </row>
    <row r="80" spans="1:15" ht="12.75">
      <c r="A80" s="11"/>
      <c r="B80" s="2" t="s">
        <v>29</v>
      </c>
      <c r="C80" s="9"/>
      <c r="D80" s="9"/>
      <c r="E80" s="9"/>
      <c r="F80" s="210">
        <v>13825522.06</v>
      </c>
      <c r="G80" s="210">
        <v>88961.95999999903</v>
      </c>
      <c r="H80" s="211">
        <v>13914484.02</v>
      </c>
      <c r="I80" s="17"/>
      <c r="J80" s="91" t="s">
        <v>284</v>
      </c>
      <c r="K80" s="92"/>
      <c r="L80" s="90">
        <v>-39725.740000000005</v>
      </c>
      <c r="M80" s="178"/>
      <c r="N80" s="178"/>
      <c r="O80" s="178"/>
    </row>
    <row r="81" spans="1:15" ht="12.75">
      <c r="A81" s="11"/>
      <c r="B81" s="2"/>
      <c r="C81" s="9"/>
      <c r="D81" s="9"/>
      <c r="E81" s="9"/>
      <c r="F81" s="207"/>
      <c r="G81" s="207"/>
      <c r="H81" s="90"/>
      <c r="J81" s="93" t="s">
        <v>285</v>
      </c>
      <c r="K81" s="94"/>
      <c r="L81" s="95">
        <v>0</v>
      </c>
      <c r="M81" s="178"/>
      <c r="N81" s="178"/>
      <c r="O81" s="178"/>
    </row>
    <row r="82" spans="1:15" ht="12.75">
      <c r="A82" s="11"/>
      <c r="B82" s="2" t="s">
        <v>48</v>
      </c>
      <c r="C82" s="9"/>
      <c r="D82" s="9"/>
      <c r="E82" s="9"/>
      <c r="F82" s="207"/>
      <c r="G82" s="207"/>
      <c r="H82" s="90"/>
      <c r="J82" s="88" t="s">
        <v>286</v>
      </c>
      <c r="K82" s="12"/>
      <c r="L82" s="96">
        <v>13645594.440000001</v>
      </c>
      <c r="M82" s="219"/>
      <c r="N82" s="178"/>
      <c r="O82" s="178"/>
    </row>
    <row r="83" spans="1:15" ht="12.75">
      <c r="A83" s="11"/>
      <c r="B83" s="9" t="s">
        <v>49</v>
      </c>
      <c r="C83" s="9"/>
      <c r="D83" s="9"/>
      <c r="E83" s="9"/>
      <c r="F83" s="207">
        <v>10950000</v>
      </c>
      <c r="G83" s="207">
        <v>-30000</v>
      </c>
      <c r="H83" s="90">
        <v>10920000</v>
      </c>
      <c r="J83" s="97"/>
      <c r="K83" s="98"/>
      <c r="L83" s="99"/>
      <c r="M83" s="178"/>
      <c r="N83" s="178"/>
      <c r="O83" s="178"/>
    </row>
    <row r="84" spans="1:15" ht="12.75">
      <c r="A84" s="11"/>
      <c r="B84" s="9" t="s">
        <v>201</v>
      </c>
      <c r="C84" s="9"/>
      <c r="D84" s="9"/>
      <c r="E84" s="9"/>
      <c r="F84" s="207">
        <v>161148.49</v>
      </c>
      <c r="G84" s="207">
        <v>-17803.899999999994</v>
      </c>
      <c r="H84" s="90">
        <v>143344.59</v>
      </c>
      <c r="J84" s="91"/>
      <c r="K84" s="1"/>
      <c r="L84" s="100"/>
      <c r="M84" s="178"/>
      <c r="N84" s="178"/>
      <c r="O84" s="178"/>
    </row>
    <row r="85" spans="1:15" ht="13.5" thickBot="1">
      <c r="A85" s="11"/>
      <c r="B85" s="9" t="s">
        <v>56</v>
      </c>
      <c r="C85" s="9"/>
      <c r="D85" s="9"/>
      <c r="E85" s="9"/>
      <c r="F85" s="207">
        <v>132300</v>
      </c>
      <c r="G85" s="207">
        <v>-112753.33</v>
      </c>
      <c r="H85" s="90">
        <v>19546.67</v>
      </c>
      <c r="J85" s="101"/>
      <c r="K85" s="13"/>
      <c r="L85" s="102"/>
      <c r="M85" s="178"/>
      <c r="N85" s="178"/>
      <c r="O85" s="178"/>
    </row>
    <row r="86" spans="1:15" ht="12.75">
      <c r="A86" s="11"/>
      <c r="B86" s="9" t="s">
        <v>324</v>
      </c>
      <c r="C86" s="9"/>
      <c r="D86" s="9"/>
      <c r="E86" s="9"/>
      <c r="F86" s="207">
        <v>945182.74</v>
      </c>
      <c r="G86" s="207">
        <v>0</v>
      </c>
      <c r="H86" s="90">
        <v>945182.74</v>
      </c>
      <c r="J86" s="74"/>
      <c r="K86" s="1"/>
      <c r="L86" s="127"/>
      <c r="M86" s="178"/>
      <c r="N86" s="178"/>
      <c r="O86" s="178"/>
    </row>
    <row r="87" spans="1:15" ht="12.75">
      <c r="A87" s="11"/>
      <c r="B87" s="9" t="s">
        <v>202</v>
      </c>
      <c r="C87" s="9"/>
      <c r="D87" s="9"/>
      <c r="E87" s="9"/>
      <c r="F87" s="209">
        <v>69142.38</v>
      </c>
      <c r="G87" s="209">
        <v>-13887.050000000003</v>
      </c>
      <c r="H87" s="95">
        <v>55255.33</v>
      </c>
      <c r="J87" s="178"/>
      <c r="K87" s="178"/>
      <c r="L87" s="178"/>
      <c r="M87" s="178"/>
      <c r="N87" s="178"/>
      <c r="O87" s="178"/>
    </row>
    <row r="88" spans="1:15" ht="12.75">
      <c r="A88" s="11"/>
      <c r="B88" s="9"/>
      <c r="C88" s="9"/>
      <c r="D88" s="9"/>
      <c r="E88" s="9"/>
      <c r="F88" s="220">
        <v>12257773.610000001</v>
      </c>
      <c r="G88" s="188">
        <v>-174444.2800000012</v>
      </c>
      <c r="H88" s="211">
        <v>12083329.33</v>
      </c>
      <c r="I88" s="17"/>
      <c r="J88" s="178"/>
      <c r="K88" s="178"/>
      <c r="L88" s="178"/>
      <c r="M88" s="178"/>
      <c r="N88" s="178"/>
      <c r="O88" s="178"/>
    </row>
    <row r="89" spans="1:15" ht="12.75">
      <c r="A89" s="11"/>
      <c r="B89" s="2" t="s">
        <v>50</v>
      </c>
      <c r="C89" s="2"/>
      <c r="D89" s="2"/>
      <c r="E89" s="2"/>
      <c r="F89" s="221"/>
      <c r="G89" s="222"/>
      <c r="H89" s="223"/>
      <c r="J89" s="178"/>
      <c r="K89" s="178"/>
      <c r="L89" s="178"/>
      <c r="M89" s="178"/>
      <c r="N89" s="178"/>
      <c r="O89" s="178"/>
    </row>
    <row r="90" spans="1:15" ht="12.75">
      <c r="A90" s="11"/>
      <c r="B90" s="9"/>
      <c r="C90" s="9"/>
      <c r="D90" s="9"/>
      <c r="E90" s="9"/>
      <c r="F90" s="221"/>
      <c r="G90" s="222"/>
      <c r="H90" s="223"/>
      <c r="J90" s="178"/>
      <c r="K90" s="178"/>
      <c r="L90" s="178"/>
      <c r="M90" s="178"/>
      <c r="N90" s="178"/>
      <c r="O90" s="178"/>
    </row>
    <row r="91" spans="1:15" ht="12.75">
      <c r="A91" s="11"/>
      <c r="B91" s="9" t="s">
        <v>259</v>
      </c>
      <c r="C91" s="9"/>
      <c r="D91" s="9"/>
      <c r="E91" s="9"/>
      <c r="F91" s="224">
        <v>1.4065939199158557</v>
      </c>
      <c r="G91" s="81"/>
      <c r="H91" s="225">
        <v>1.4103331665272372</v>
      </c>
      <c r="J91" s="178"/>
      <c r="K91" s="178"/>
      <c r="L91" s="178"/>
      <c r="M91" s="178"/>
      <c r="N91" s="178"/>
      <c r="O91" s="178"/>
    </row>
    <row r="92" spans="1:15" ht="12.75">
      <c r="A92" s="107"/>
      <c r="B92" s="10" t="s">
        <v>260</v>
      </c>
      <c r="C92" s="10"/>
      <c r="D92" s="10"/>
      <c r="E92" s="10"/>
      <c r="F92" s="226">
        <v>1.4065939199158557</v>
      </c>
      <c r="G92" s="82"/>
      <c r="H92" s="225">
        <v>1.4103331665272372</v>
      </c>
      <c r="J92" s="178"/>
      <c r="K92" s="178"/>
      <c r="L92" s="178"/>
      <c r="M92" s="178"/>
      <c r="N92" s="178"/>
      <c r="O92" s="178"/>
    </row>
    <row r="93" spans="1:14" s="175" customFormat="1" ht="12.75">
      <c r="A93" s="170" t="s">
        <v>13</v>
      </c>
      <c r="B93" s="12"/>
      <c r="C93" s="12" t="s">
        <v>262</v>
      </c>
      <c r="D93" s="12"/>
      <c r="E93" s="12"/>
      <c r="F93" s="12"/>
      <c r="G93" s="12"/>
      <c r="H93" s="174"/>
      <c r="J93" s="178"/>
      <c r="K93" s="178"/>
      <c r="L93" s="178"/>
      <c r="M93" s="178"/>
      <c r="N93" s="178"/>
    </row>
    <row r="94" spans="1:8" s="175" customFormat="1" ht="12" thickBot="1">
      <c r="A94" s="176" t="s">
        <v>14</v>
      </c>
      <c r="B94" s="13"/>
      <c r="C94" s="13"/>
      <c r="D94" s="13"/>
      <c r="E94" s="13"/>
      <c r="F94" s="13"/>
      <c r="G94" s="13"/>
      <c r="H94" s="177"/>
    </row>
    <row r="95" spans="1:10" s="175" customFormat="1" ht="12" thickBot="1">
      <c r="A95" s="1"/>
      <c r="B95" s="1"/>
      <c r="C95" s="1"/>
      <c r="D95" s="1"/>
      <c r="E95" s="1"/>
      <c r="F95" s="1"/>
      <c r="G95" s="1"/>
      <c r="H95" s="1"/>
      <c r="I95" s="216" t="s">
        <v>307</v>
      </c>
      <c r="J95" s="217"/>
    </row>
    <row r="96" spans="1:12" s="175" customFormat="1" ht="15.75">
      <c r="A96" s="227"/>
      <c r="B96" s="78" t="s">
        <v>264</v>
      </c>
      <c r="C96" s="54"/>
      <c r="D96" s="54"/>
      <c r="E96" s="54"/>
      <c r="F96" s="55"/>
      <c r="G96" s="1"/>
      <c r="H96" s="83" t="s">
        <v>295</v>
      </c>
      <c r="I96" s="54"/>
      <c r="J96" s="84"/>
      <c r="K96" s="84"/>
      <c r="L96" s="118"/>
    </row>
    <row r="97" spans="1:12" s="175" customFormat="1" ht="12.75">
      <c r="A97" s="121"/>
      <c r="B97" s="9"/>
      <c r="C97" s="10"/>
      <c r="D97" s="10"/>
      <c r="E97" s="9"/>
      <c r="F97" s="56"/>
      <c r="G97" s="1"/>
      <c r="H97" s="228"/>
      <c r="I97" s="229"/>
      <c r="J97" s="229"/>
      <c r="K97" s="229"/>
      <c r="L97" s="87" t="s">
        <v>296</v>
      </c>
    </row>
    <row r="98" spans="1:12" s="175" customFormat="1" ht="12.75">
      <c r="A98" s="121"/>
      <c r="B98" s="9"/>
      <c r="C98" s="230"/>
      <c r="D98" s="230"/>
      <c r="E98" s="364" t="s">
        <v>265</v>
      </c>
      <c r="F98" s="365"/>
      <c r="G98" s="1"/>
      <c r="H98" s="106" t="s">
        <v>301</v>
      </c>
      <c r="I98" s="180"/>
      <c r="J98" s="12"/>
      <c r="K98" s="12"/>
      <c r="L98" s="111">
        <v>0</v>
      </c>
    </row>
    <row r="99" spans="1:12" s="175" customFormat="1" ht="12.75">
      <c r="A99" s="121"/>
      <c r="B99" s="9"/>
      <c r="C99" s="57" t="s">
        <v>155</v>
      </c>
      <c r="D99" s="73" t="s">
        <v>266</v>
      </c>
      <c r="E99" s="345" t="s">
        <v>267</v>
      </c>
      <c r="F99" s="366"/>
      <c r="G99" s="1"/>
      <c r="H99" s="11" t="s">
        <v>302</v>
      </c>
      <c r="I99" s="9"/>
      <c r="J99" s="1"/>
      <c r="K99" s="1"/>
      <c r="L99" s="112">
        <v>21008977.62</v>
      </c>
    </row>
    <row r="100" spans="1:12" s="175" customFormat="1" ht="12.75">
      <c r="A100" s="121"/>
      <c r="B100" s="9" t="s">
        <v>268</v>
      </c>
      <c r="C100" s="231">
        <v>178719.11</v>
      </c>
      <c r="D100" s="232">
        <v>0.013097202235185292</v>
      </c>
      <c r="E100" s="71">
        <v>-33.42773747026829</v>
      </c>
      <c r="F100" s="58" t="s">
        <v>269</v>
      </c>
      <c r="G100" s="1"/>
      <c r="H100" s="11" t="s">
        <v>303</v>
      </c>
      <c r="I100" s="9"/>
      <c r="J100" s="1"/>
      <c r="K100" s="1"/>
      <c r="L100" s="112">
        <v>0</v>
      </c>
    </row>
    <row r="101" spans="1:12" s="175" customFormat="1" ht="12.75">
      <c r="A101" s="121"/>
      <c r="B101" s="9" t="s">
        <v>270</v>
      </c>
      <c r="C101" s="233">
        <v>0</v>
      </c>
      <c r="D101" s="234">
        <v>0</v>
      </c>
      <c r="E101" s="72">
        <v>0</v>
      </c>
      <c r="F101" s="59" t="s">
        <v>269</v>
      </c>
      <c r="G101" s="1"/>
      <c r="H101" s="11" t="s">
        <v>304</v>
      </c>
      <c r="I101" s="9"/>
      <c r="J101" s="1"/>
      <c r="K101" s="1"/>
      <c r="L101" s="112">
        <v>0</v>
      </c>
    </row>
    <row r="102" spans="1:12" s="175" customFormat="1" ht="12.75">
      <c r="A102" s="121"/>
      <c r="B102" s="9" t="s">
        <v>271</v>
      </c>
      <c r="C102" s="60">
        <v>178719.11</v>
      </c>
      <c r="D102" s="235">
        <v>0.013097202235185292</v>
      </c>
      <c r="E102" s="61"/>
      <c r="F102" s="58"/>
      <c r="G102" s="1"/>
      <c r="H102" s="11" t="s">
        <v>305</v>
      </c>
      <c r="I102" s="9"/>
      <c r="J102" s="1"/>
      <c r="K102" s="1"/>
      <c r="L102" s="112">
        <v>0</v>
      </c>
    </row>
    <row r="103" spans="1:12" s="175" customFormat="1" ht="12.75">
      <c r="A103" s="121"/>
      <c r="B103" s="9"/>
      <c r="C103" s="62"/>
      <c r="D103" s="63"/>
      <c r="E103" s="364" t="s">
        <v>272</v>
      </c>
      <c r="F103" s="367"/>
      <c r="G103" s="1"/>
      <c r="H103" s="107" t="s">
        <v>297</v>
      </c>
      <c r="I103" s="10"/>
      <c r="J103" s="98"/>
      <c r="K103" s="98"/>
      <c r="L103" s="236">
        <v>2071339.01</v>
      </c>
    </row>
    <row r="104" spans="1:12" s="175" customFormat="1" ht="13.5" thickBot="1">
      <c r="A104" s="121"/>
      <c r="B104" s="9"/>
      <c r="C104" s="57" t="s">
        <v>155</v>
      </c>
      <c r="D104" s="73" t="s">
        <v>266</v>
      </c>
      <c r="E104" s="345" t="s">
        <v>267</v>
      </c>
      <c r="F104" s="346"/>
      <c r="G104" s="1"/>
      <c r="H104" s="105" t="s">
        <v>306</v>
      </c>
      <c r="I104" s="237"/>
      <c r="J104" s="13"/>
      <c r="K104" s="13"/>
      <c r="L104" s="113">
        <v>23080316.630000003</v>
      </c>
    </row>
    <row r="105" spans="1:12" s="175" customFormat="1" ht="12.75">
      <c r="A105" s="121"/>
      <c r="B105" s="74" t="s">
        <v>30</v>
      </c>
      <c r="C105" s="238">
        <v>12730776.19</v>
      </c>
      <c r="D105" s="232">
        <v>0.9329587102985892</v>
      </c>
      <c r="E105" s="109">
        <v>47.988729406847916</v>
      </c>
      <c r="F105" s="64" t="s">
        <v>269</v>
      </c>
      <c r="G105" s="1"/>
      <c r="L105" s="239"/>
    </row>
    <row r="106" spans="1:12" s="175" customFormat="1" ht="13.5" thickBot="1">
      <c r="A106" s="121"/>
      <c r="B106" s="74" t="s">
        <v>157</v>
      </c>
      <c r="C106" s="240">
        <v>25030.55</v>
      </c>
      <c r="D106" s="241">
        <v>0.001834331960403771</v>
      </c>
      <c r="E106" s="110">
        <v>59.3169958310944</v>
      </c>
      <c r="F106" s="65" t="s">
        <v>269</v>
      </c>
      <c r="G106" s="1"/>
      <c r="H106" s="8"/>
      <c r="I106" s="178"/>
      <c r="L106" s="114"/>
    </row>
    <row r="107" spans="1:12" s="175" customFormat="1" ht="15.75">
      <c r="A107" s="121"/>
      <c r="B107" s="74" t="s">
        <v>255</v>
      </c>
      <c r="C107" s="240">
        <v>497114.33</v>
      </c>
      <c r="D107" s="241">
        <v>0.036430390202920326</v>
      </c>
      <c r="E107" s="110">
        <v>39.8923463340918</v>
      </c>
      <c r="F107" s="65" t="s">
        <v>269</v>
      </c>
      <c r="G107" s="1"/>
      <c r="H107" s="83" t="s">
        <v>298</v>
      </c>
      <c r="I107" s="242"/>
      <c r="J107" s="84"/>
      <c r="K107" s="84"/>
      <c r="L107" s="243"/>
    </row>
    <row r="108" spans="1:12" s="175" customFormat="1" ht="12.75">
      <c r="A108" s="121"/>
      <c r="B108" s="138" t="s">
        <v>326</v>
      </c>
      <c r="C108" s="240">
        <v>213954.26</v>
      </c>
      <c r="D108" s="241">
        <v>0.01567936530290138</v>
      </c>
      <c r="E108" s="110">
        <v>27.82097902607782</v>
      </c>
      <c r="F108" s="65" t="s">
        <v>269</v>
      </c>
      <c r="G108" s="1"/>
      <c r="H108" s="228"/>
      <c r="I108" s="229"/>
      <c r="J108" s="229"/>
      <c r="K108" s="229"/>
      <c r="L108" s="115" t="s">
        <v>296</v>
      </c>
    </row>
    <row r="109" spans="1:13" s="175" customFormat="1" ht="12.75">
      <c r="A109" s="121"/>
      <c r="B109" s="1"/>
      <c r="C109" s="244"/>
      <c r="D109" s="244"/>
      <c r="E109" s="245"/>
      <c r="F109" s="120"/>
      <c r="G109" s="1"/>
      <c r="H109" s="108" t="s">
        <v>299</v>
      </c>
      <c r="I109" s="246"/>
      <c r="J109" s="12"/>
      <c r="K109" s="12"/>
      <c r="L109" s="111">
        <v>13466875.33</v>
      </c>
      <c r="M109" s="247"/>
    </row>
    <row r="110" spans="1:12" s="175" customFormat="1" ht="12.75">
      <c r="A110" s="121"/>
      <c r="B110" s="75" t="s">
        <v>273</v>
      </c>
      <c r="C110" s="60">
        <v>13466875.33</v>
      </c>
      <c r="D110" s="235">
        <v>0.9869027977648147</v>
      </c>
      <c r="E110" s="9"/>
      <c r="F110" s="56"/>
      <c r="G110" s="1"/>
      <c r="H110" s="11" t="s">
        <v>300</v>
      </c>
      <c r="I110" s="248"/>
      <c r="J110" s="1"/>
      <c r="K110" s="1"/>
      <c r="L110" s="112">
        <v>8516668.42</v>
      </c>
    </row>
    <row r="111" spans="1:12" s="175" customFormat="1" ht="12.75">
      <c r="A111" s="121"/>
      <c r="B111" s="76" t="s">
        <v>38</v>
      </c>
      <c r="C111" s="249">
        <v>13645594.44</v>
      </c>
      <c r="D111" s="66">
        <v>1</v>
      </c>
      <c r="E111" s="69"/>
      <c r="F111" s="70"/>
      <c r="G111" s="1"/>
      <c r="H111" s="126" t="s">
        <v>320</v>
      </c>
      <c r="I111" s="250"/>
      <c r="J111" s="98"/>
      <c r="K111" s="98"/>
      <c r="L111" s="236">
        <v>918053.77</v>
      </c>
    </row>
    <row r="112" spans="1:12" s="175" customFormat="1" ht="13.5" thickBot="1">
      <c r="A112" s="121"/>
      <c r="B112" s="77"/>
      <c r="C112" s="77"/>
      <c r="D112" s="77"/>
      <c r="E112" s="77"/>
      <c r="F112" s="79"/>
      <c r="G112" s="1"/>
      <c r="H112" s="105" t="s">
        <v>41</v>
      </c>
      <c r="I112" s="251"/>
      <c r="J112" s="13"/>
      <c r="K112" s="13"/>
      <c r="L112" s="113">
        <v>22901597.52</v>
      </c>
    </row>
    <row r="113" spans="1:7" s="175" customFormat="1" ht="12.75">
      <c r="A113" s="170"/>
      <c r="B113" s="80" t="s">
        <v>13</v>
      </c>
      <c r="C113" s="252" t="s">
        <v>274</v>
      </c>
      <c r="D113" s="253"/>
      <c r="E113" s="253"/>
      <c r="F113" s="254"/>
      <c r="G113" s="1"/>
    </row>
    <row r="114" spans="1:8" s="175" customFormat="1" ht="12" thickBot="1">
      <c r="A114" s="176"/>
      <c r="B114" s="67"/>
      <c r="C114" s="67"/>
      <c r="D114" s="67"/>
      <c r="E114" s="67"/>
      <c r="F114" s="68"/>
      <c r="G114" s="1"/>
      <c r="H114" s="1"/>
    </row>
    <row r="115" spans="1:14" ht="12.75" customHeight="1" thickBot="1">
      <c r="A115" s="9"/>
      <c r="B115" s="9"/>
      <c r="C115" s="9"/>
      <c r="D115" s="9"/>
      <c r="E115" s="9"/>
      <c r="F115" s="9"/>
      <c r="G115" s="9"/>
      <c r="H115" s="9"/>
      <c r="I115" s="9"/>
      <c r="J115" s="175"/>
      <c r="K115" s="175"/>
      <c r="L115" s="175"/>
      <c r="M115" s="175"/>
      <c r="N115" s="175"/>
    </row>
    <row r="116" spans="1:15" ht="15.75">
      <c r="A116" s="83" t="s">
        <v>208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5"/>
      <c r="L116" s="9"/>
      <c r="M116" s="9"/>
      <c r="O116" s="178"/>
    </row>
    <row r="117" spans="1:15" ht="6.75" customHeight="1">
      <c r="A117" s="11"/>
      <c r="B117" s="9"/>
      <c r="C117" s="9"/>
      <c r="D117" s="9"/>
      <c r="E117" s="9"/>
      <c r="F117" s="9"/>
      <c r="G117" s="9"/>
      <c r="H117" s="9"/>
      <c r="I117" s="9"/>
      <c r="J117" s="9"/>
      <c r="K117" s="56"/>
      <c r="L117" s="178"/>
      <c r="M117" s="178"/>
      <c r="N117" s="178"/>
      <c r="O117" s="178"/>
    </row>
    <row r="118" spans="1:15" s="179" customFormat="1" ht="12.75">
      <c r="A118" s="85"/>
      <c r="B118" s="5"/>
      <c r="C118" s="5"/>
      <c r="D118" s="5"/>
      <c r="E118" s="255"/>
      <c r="F118" s="344" t="s">
        <v>34</v>
      </c>
      <c r="G118" s="344"/>
      <c r="H118" s="341" t="s">
        <v>16</v>
      </c>
      <c r="I118" s="342"/>
      <c r="J118" s="341" t="s">
        <v>37</v>
      </c>
      <c r="K118" s="343"/>
      <c r="L118" s="178"/>
      <c r="M118" s="178"/>
      <c r="N118" s="178"/>
      <c r="O118" s="178"/>
    </row>
    <row r="119" spans="1:15" s="179" customFormat="1" ht="12.75">
      <c r="A119" s="85"/>
      <c r="B119" s="5"/>
      <c r="C119" s="5"/>
      <c r="D119" s="5"/>
      <c r="E119" s="255"/>
      <c r="F119" s="139" t="s">
        <v>35</v>
      </c>
      <c r="G119" s="139" t="s">
        <v>36</v>
      </c>
      <c r="H119" s="256" t="s">
        <v>35</v>
      </c>
      <c r="I119" s="257" t="s">
        <v>36</v>
      </c>
      <c r="J119" s="139" t="s">
        <v>35</v>
      </c>
      <c r="K119" s="258" t="s">
        <v>36</v>
      </c>
      <c r="L119" s="117"/>
      <c r="M119" s="178"/>
      <c r="N119" s="178"/>
      <c r="O119" s="178"/>
    </row>
    <row r="120" spans="1:15" ht="12.75">
      <c r="A120" s="11"/>
      <c r="B120" s="9" t="s">
        <v>30</v>
      </c>
      <c r="C120" s="9"/>
      <c r="D120" s="9"/>
      <c r="E120" s="9"/>
      <c r="F120" s="259">
        <v>1409</v>
      </c>
      <c r="G120" s="260">
        <v>1390</v>
      </c>
      <c r="H120" s="261">
        <v>13146787.67</v>
      </c>
      <c r="I120" s="261">
        <v>12730776.19</v>
      </c>
      <c r="J120" s="262">
        <v>0.9289335563985635</v>
      </c>
      <c r="K120" s="263">
        <v>0.9329587102985892</v>
      </c>
      <c r="L120" s="264"/>
      <c r="M120" s="178"/>
      <c r="N120" s="178"/>
      <c r="O120" s="178"/>
    </row>
    <row r="121" spans="1:15" ht="12.75">
      <c r="A121" s="11"/>
      <c r="B121" s="9" t="s">
        <v>256</v>
      </c>
      <c r="C121" s="9"/>
      <c r="D121" s="9"/>
      <c r="E121" s="9"/>
      <c r="F121" s="260">
        <v>0</v>
      </c>
      <c r="G121" s="260">
        <v>0</v>
      </c>
      <c r="H121" s="261">
        <v>0</v>
      </c>
      <c r="I121" s="261">
        <v>0</v>
      </c>
      <c r="J121" s="262">
        <v>0</v>
      </c>
      <c r="K121" s="263">
        <v>0</v>
      </c>
      <c r="L121" s="178"/>
      <c r="M121" s="178"/>
      <c r="N121" s="178"/>
      <c r="O121" s="178"/>
    </row>
    <row r="122" spans="1:15" ht="12.75">
      <c r="A122" s="11"/>
      <c r="B122" s="116" t="s">
        <v>325</v>
      </c>
      <c r="C122" s="9"/>
      <c r="D122" s="9"/>
      <c r="E122" s="9"/>
      <c r="F122" s="260">
        <v>15</v>
      </c>
      <c r="G122" s="260">
        <v>8</v>
      </c>
      <c r="H122" s="261">
        <v>175725.08</v>
      </c>
      <c r="I122" s="261">
        <v>213954.26</v>
      </c>
      <c r="J122" s="262">
        <v>0.01241648740439588</v>
      </c>
      <c r="K122" s="263">
        <v>0.01567936530290138</v>
      </c>
      <c r="L122" s="178"/>
      <c r="M122" s="178"/>
      <c r="N122" s="178"/>
      <c r="O122" s="178"/>
    </row>
    <row r="123" spans="1:15" ht="12.75">
      <c r="A123" s="11"/>
      <c r="B123" s="9" t="s">
        <v>157</v>
      </c>
      <c r="C123" s="9"/>
      <c r="D123" s="9"/>
      <c r="E123" s="9"/>
      <c r="F123" s="260">
        <v>6</v>
      </c>
      <c r="G123" s="260">
        <v>3</v>
      </c>
      <c r="H123" s="261">
        <v>63301.23</v>
      </c>
      <c r="I123" s="261">
        <v>25030.55</v>
      </c>
      <c r="J123" s="262">
        <v>0.00447277602592508</v>
      </c>
      <c r="K123" s="263">
        <v>0.001834331960403771</v>
      </c>
      <c r="L123" s="178"/>
      <c r="M123" s="178"/>
      <c r="N123" s="178"/>
      <c r="O123" s="178"/>
    </row>
    <row r="124" spans="1:15" ht="12.75">
      <c r="A124" s="11"/>
      <c r="B124" s="9" t="s">
        <v>156</v>
      </c>
      <c r="C124" s="9"/>
      <c r="D124" s="9"/>
      <c r="E124" s="9"/>
      <c r="F124" s="260">
        <v>20</v>
      </c>
      <c r="G124" s="260">
        <v>14</v>
      </c>
      <c r="H124" s="261">
        <v>248484.11</v>
      </c>
      <c r="I124" s="261">
        <v>178719.11</v>
      </c>
      <c r="J124" s="262">
        <v>0.017557538297934026</v>
      </c>
      <c r="K124" s="263">
        <v>0.013097202235185292</v>
      </c>
      <c r="L124" s="178"/>
      <c r="M124" s="265"/>
      <c r="N124" s="178"/>
      <c r="O124" s="178"/>
    </row>
    <row r="125" spans="1:15" ht="12.75">
      <c r="A125" s="11"/>
      <c r="B125" s="9" t="s">
        <v>255</v>
      </c>
      <c r="C125" s="9"/>
      <c r="D125" s="9"/>
      <c r="E125" s="9"/>
      <c r="F125" s="260">
        <v>43</v>
      </c>
      <c r="G125" s="260">
        <v>37</v>
      </c>
      <c r="H125" s="261">
        <v>518261.67</v>
      </c>
      <c r="I125" s="261">
        <v>497114.33</v>
      </c>
      <c r="J125" s="262">
        <v>0.036619641873181535</v>
      </c>
      <c r="K125" s="263">
        <v>0.036430390202920326</v>
      </c>
      <c r="L125" s="178"/>
      <c r="M125" s="178"/>
      <c r="N125" s="178"/>
      <c r="O125" s="178"/>
    </row>
    <row r="126" spans="1:15" ht="12.75">
      <c r="A126" s="11"/>
      <c r="B126" s="9" t="s">
        <v>32</v>
      </c>
      <c r="C126" s="9"/>
      <c r="D126" s="9"/>
      <c r="E126" s="9"/>
      <c r="F126" s="260">
        <v>0</v>
      </c>
      <c r="G126" s="260">
        <v>0</v>
      </c>
      <c r="H126" s="261">
        <v>0</v>
      </c>
      <c r="I126" s="261">
        <v>0</v>
      </c>
      <c r="J126" s="262">
        <v>0</v>
      </c>
      <c r="K126" s="263">
        <v>0</v>
      </c>
      <c r="L126" s="178"/>
      <c r="M126" s="178"/>
      <c r="N126" s="178"/>
      <c r="O126" s="178"/>
    </row>
    <row r="127" spans="1:15" ht="12.75">
      <c r="A127" s="11"/>
      <c r="B127" s="9" t="s">
        <v>33</v>
      </c>
      <c r="C127" s="9"/>
      <c r="D127" s="9"/>
      <c r="E127" s="9"/>
      <c r="F127" s="266">
        <v>0</v>
      </c>
      <c r="G127" s="266">
        <v>0</v>
      </c>
      <c r="H127" s="267">
        <v>0</v>
      </c>
      <c r="I127" s="267">
        <v>0</v>
      </c>
      <c r="J127" s="268">
        <v>0</v>
      </c>
      <c r="K127" s="269">
        <v>0</v>
      </c>
      <c r="L127" s="178"/>
      <c r="M127" s="178"/>
      <c r="N127" s="178"/>
      <c r="O127" s="178"/>
    </row>
    <row r="128" spans="1:15" ht="12.75">
      <c r="A128" s="107"/>
      <c r="B128" s="3" t="s">
        <v>38</v>
      </c>
      <c r="C128" s="10"/>
      <c r="D128" s="10"/>
      <c r="E128" s="203"/>
      <c r="F128" s="270">
        <v>1493</v>
      </c>
      <c r="G128" s="270">
        <v>1452</v>
      </c>
      <c r="H128" s="40">
        <v>14152559.76</v>
      </c>
      <c r="I128" s="40">
        <v>13645594.44</v>
      </c>
      <c r="J128" s="271">
        <v>1</v>
      </c>
      <c r="K128" s="272">
        <v>1</v>
      </c>
      <c r="L128" s="178"/>
      <c r="M128" s="178"/>
      <c r="N128" s="178"/>
      <c r="O128" s="178"/>
    </row>
    <row r="129" spans="1:15" s="175" customFormat="1" ht="12.75">
      <c r="A129" s="170" t="s">
        <v>13</v>
      </c>
      <c r="B129" s="12"/>
      <c r="C129" s="12" t="s">
        <v>257</v>
      </c>
      <c r="D129" s="12"/>
      <c r="E129" s="12"/>
      <c r="F129" s="12"/>
      <c r="G129" s="12"/>
      <c r="H129" s="12"/>
      <c r="I129" s="12"/>
      <c r="J129" s="273"/>
      <c r="K129" s="274"/>
      <c r="L129" s="178"/>
      <c r="M129" s="178"/>
      <c r="N129" s="178"/>
      <c r="O129" s="178"/>
    </row>
    <row r="130" spans="1:15" s="175" customFormat="1" ht="13.5" thickBot="1">
      <c r="A130" s="176" t="s">
        <v>14</v>
      </c>
      <c r="B130" s="13"/>
      <c r="C130" s="13"/>
      <c r="D130" s="13"/>
      <c r="E130" s="13"/>
      <c r="F130" s="13"/>
      <c r="G130" s="13"/>
      <c r="H130" s="13"/>
      <c r="I130" s="13"/>
      <c r="J130" s="275"/>
      <c r="K130" s="276"/>
      <c r="L130" s="178"/>
      <c r="M130" s="178"/>
      <c r="N130" s="178"/>
      <c r="O130" s="178"/>
    </row>
    <row r="131" spans="1:15" s="175" customFormat="1" ht="13.5" thickBot="1">
      <c r="A131" s="13"/>
      <c r="B131" s="13"/>
      <c r="C131" s="1"/>
      <c r="D131" s="1"/>
      <c r="E131" s="1"/>
      <c r="F131" s="1"/>
      <c r="G131" s="1"/>
      <c r="H131" s="1"/>
      <c r="I131" s="1"/>
      <c r="J131" s="277"/>
      <c r="K131" s="277"/>
      <c r="L131" s="178"/>
      <c r="M131" s="178"/>
      <c r="N131" s="178"/>
      <c r="O131" s="178"/>
    </row>
    <row r="132" spans="1:15" s="175" customFormat="1" ht="15.75">
      <c r="A132" s="83" t="s">
        <v>308</v>
      </c>
      <c r="B132" s="129"/>
      <c r="C132" s="129"/>
      <c r="D132" s="129"/>
      <c r="E132" s="129"/>
      <c r="F132" s="129"/>
      <c r="G132" s="129"/>
      <c r="H132" s="129"/>
      <c r="I132" s="129"/>
      <c r="J132" s="129"/>
      <c r="K132" s="278"/>
      <c r="L132" s="178"/>
      <c r="M132" s="178"/>
      <c r="N132" s="178"/>
      <c r="O132" s="178"/>
    </row>
    <row r="133" spans="1:15" s="175" customFormat="1" ht="6" customHeight="1">
      <c r="A133" s="123"/>
      <c r="B133" s="116"/>
      <c r="C133" s="116"/>
      <c r="D133" s="116"/>
      <c r="E133" s="116"/>
      <c r="F133" s="116"/>
      <c r="G133" s="116"/>
      <c r="H133" s="116"/>
      <c r="I133" s="116"/>
      <c r="J133" s="116"/>
      <c r="K133" s="279"/>
      <c r="L133" s="178"/>
      <c r="M133" s="178"/>
      <c r="N133" s="178"/>
      <c r="O133" s="178"/>
    </row>
    <row r="134" spans="1:14" ht="12.75" customHeight="1">
      <c r="A134" s="85"/>
      <c r="B134" s="5"/>
      <c r="C134" s="5"/>
      <c r="D134" s="5"/>
      <c r="E134" s="255"/>
      <c r="F134" s="344" t="s">
        <v>34</v>
      </c>
      <c r="G134" s="344"/>
      <c r="H134" s="341" t="s">
        <v>16</v>
      </c>
      <c r="I134" s="342"/>
      <c r="J134" s="341" t="s">
        <v>37</v>
      </c>
      <c r="K134" s="343"/>
      <c r="L134" s="178"/>
      <c r="M134" s="178"/>
      <c r="N134" s="178"/>
    </row>
    <row r="135" spans="1:15" ht="12.75">
      <c r="A135" s="85"/>
      <c r="B135" s="5"/>
      <c r="C135" s="5"/>
      <c r="D135" s="5"/>
      <c r="E135" s="255"/>
      <c r="F135" s="139" t="s">
        <v>35</v>
      </c>
      <c r="G135" s="139" t="s">
        <v>36</v>
      </c>
      <c r="H135" s="256" t="s">
        <v>35</v>
      </c>
      <c r="I135" s="257" t="s">
        <v>36</v>
      </c>
      <c r="J135" s="139" t="s">
        <v>35</v>
      </c>
      <c r="K135" s="258" t="s">
        <v>36</v>
      </c>
      <c r="L135" s="9"/>
      <c r="M135" s="9"/>
      <c r="O135" s="178"/>
    </row>
    <row r="136" spans="1:15" ht="12.75">
      <c r="A136" s="123"/>
      <c r="B136" s="116" t="s">
        <v>309</v>
      </c>
      <c r="C136" s="116"/>
      <c r="D136" s="116"/>
      <c r="E136" s="116"/>
      <c r="F136" s="280">
        <v>229</v>
      </c>
      <c r="G136" s="280">
        <v>221</v>
      </c>
      <c r="H136" s="261">
        <v>1815768.46</v>
      </c>
      <c r="I136" s="261">
        <v>1727830.4199999997</v>
      </c>
      <c r="J136" s="281">
        <v>0.12829964973064348</v>
      </c>
      <c r="K136" s="281">
        <v>0.1266218505611691</v>
      </c>
      <c r="L136" s="178"/>
      <c r="M136" s="178"/>
      <c r="N136" s="178"/>
      <c r="O136" s="178"/>
    </row>
    <row r="137" spans="1:15" s="179" customFormat="1" ht="12.75">
      <c r="A137" s="123"/>
      <c r="B137" s="116" t="s">
        <v>157</v>
      </c>
      <c r="C137" s="116"/>
      <c r="D137" s="116"/>
      <c r="E137" s="116"/>
      <c r="F137" s="280">
        <v>286</v>
      </c>
      <c r="G137" s="280">
        <v>279</v>
      </c>
      <c r="H137" s="261">
        <v>2481316.2</v>
      </c>
      <c r="I137" s="261">
        <v>2412703.52</v>
      </c>
      <c r="J137" s="281">
        <v>0.17532631849490948</v>
      </c>
      <c r="K137" s="281">
        <v>0.17681190296316618</v>
      </c>
      <c r="L137" s="178"/>
      <c r="M137" s="178"/>
      <c r="N137" s="178"/>
      <c r="O137" s="178"/>
    </row>
    <row r="138" spans="1:15" s="179" customFormat="1" ht="12.75">
      <c r="A138" s="123"/>
      <c r="B138" s="116" t="s">
        <v>310</v>
      </c>
      <c r="C138" s="116"/>
      <c r="D138" s="116"/>
      <c r="E138" s="116"/>
      <c r="F138" s="280">
        <v>978</v>
      </c>
      <c r="G138" s="280">
        <v>952</v>
      </c>
      <c r="H138" s="261">
        <v>9855475.100000001</v>
      </c>
      <c r="I138" s="261">
        <v>9505060.5</v>
      </c>
      <c r="J138" s="281">
        <v>0.696374031774447</v>
      </c>
      <c r="K138" s="281">
        <v>0.6965662464756648</v>
      </c>
      <c r="L138" s="178"/>
      <c r="M138" s="178"/>
      <c r="N138" s="178"/>
      <c r="O138" s="178"/>
    </row>
    <row r="139" spans="1:15" ht="12.75">
      <c r="A139" s="123"/>
      <c r="B139" s="116"/>
      <c r="C139" s="116"/>
      <c r="D139" s="116"/>
      <c r="E139" s="116"/>
      <c r="F139" s="282"/>
      <c r="G139" s="282"/>
      <c r="H139" s="283"/>
      <c r="I139" s="283"/>
      <c r="J139" s="284"/>
      <c r="K139" s="284"/>
      <c r="L139" s="178"/>
      <c r="M139" s="178"/>
      <c r="N139" s="178"/>
      <c r="O139" s="178"/>
    </row>
    <row r="140" spans="1:15" ht="12.75">
      <c r="A140" s="126"/>
      <c r="B140" s="3" t="s">
        <v>38</v>
      </c>
      <c r="C140" s="134"/>
      <c r="D140" s="134"/>
      <c r="E140" s="285"/>
      <c r="F140" s="270">
        <v>1493</v>
      </c>
      <c r="G140" s="270">
        <v>1452</v>
      </c>
      <c r="H140" s="40">
        <v>14152559.760000002</v>
      </c>
      <c r="I140" s="40">
        <v>13645594.44</v>
      </c>
      <c r="J140" s="271">
        <v>1</v>
      </c>
      <c r="K140" s="272">
        <v>1</v>
      </c>
      <c r="L140" s="178"/>
      <c r="M140" s="178"/>
      <c r="N140" s="178"/>
      <c r="O140" s="178"/>
    </row>
    <row r="141" spans="1:15" ht="12.75">
      <c r="A141" s="170" t="s">
        <v>13</v>
      </c>
      <c r="B141" s="12"/>
      <c r="C141" s="172"/>
      <c r="D141" s="12"/>
      <c r="E141" s="12"/>
      <c r="F141" s="12"/>
      <c r="G141" s="12"/>
      <c r="H141" s="12"/>
      <c r="I141" s="12"/>
      <c r="J141" s="273"/>
      <c r="K141" s="274"/>
      <c r="L141" s="178"/>
      <c r="M141" s="178"/>
      <c r="N141" s="178"/>
      <c r="O141" s="178"/>
    </row>
    <row r="142" spans="1:15" ht="13.5" thickBot="1">
      <c r="A142" s="176" t="s">
        <v>14</v>
      </c>
      <c r="B142" s="13"/>
      <c r="C142" s="13"/>
      <c r="D142" s="13"/>
      <c r="E142" s="13"/>
      <c r="F142" s="13"/>
      <c r="G142" s="13"/>
      <c r="H142" s="13"/>
      <c r="I142" s="13"/>
      <c r="J142" s="275"/>
      <c r="K142" s="276"/>
      <c r="L142" s="178"/>
      <c r="M142" s="178"/>
      <c r="N142" s="178"/>
      <c r="O142" s="178"/>
    </row>
    <row r="143" spans="1:15" ht="13.5" thickBot="1">
      <c r="A143" s="286"/>
      <c r="B143" s="286"/>
      <c r="C143" s="9"/>
      <c r="D143" s="9"/>
      <c r="E143" s="9"/>
      <c r="F143" s="9"/>
      <c r="G143" s="9"/>
      <c r="H143" s="9"/>
      <c r="I143" s="9"/>
      <c r="L143" s="178"/>
      <c r="M143" s="178"/>
      <c r="N143" s="178"/>
      <c r="O143" s="178"/>
    </row>
    <row r="144" spans="1:15" ht="15.75">
      <c r="A144" s="83" t="s">
        <v>79</v>
      </c>
      <c r="B144" s="54"/>
      <c r="C144" s="54"/>
      <c r="D144" s="54"/>
      <c r="E144" s="54"/>
      <c r="F144" s="54"/>
      <c r="G144" s="54"/>
      <c r="H144" s="54"/>
      <c r="I144" s="54"/>
      <c r="J144" s="54"/>
      <c r="K144" s="55"/>
      <c r="L144" s="178"/>
      <c r="M144" s="178"/>
      <c r="N144" s="178"/>
      <c r="O144" s="178"/>
    </row>
    <row r="145" spans="1:15" ht="6" customHeight="1">
      <c r="A145" s="11"/>
      <c r="B145" s="9"/>
      <c r="C145" s="9"/>
      <c r="D145" s="9"/>
      <c r="E145" s="9"/>
      <c r="F145" s="9"/>
      <c r="G145" s="9"/>
      <c r="H145" s="9"/>
      <c r="I145" s="9"/>
      <c r="J145" s="9"/>
      <c r="K145" s="56"/>
      <c r="L145" s="178"/>
      <c r="M145" s="178"/>
      <c r="N145" s="178"/>
      <c r="O145" s="178"/>
    </row>
    <row r="146" spans="1:15" ht="12.75">
      <c r="A146" s="85"/>
      <c r="B146" s="5"/>
      <c r="C146" s="5"/>
      <c r="D146" s="5"/>
      <c r="E146" s="255"/>
      <c r="F146" s="344" t="s">
        <v>34</v>
      </c>
      <c r="G146" s="344"/>
      <c r="H146" s="341" t="s">
        <v>16</v>
      </c>
      <c r="I146" s="342"/>
      <c r="J146" s="341" t="s">
        <v>37</v>
      </c>
      <c r="K146" s="343"/>
      <c r="L146" s="178"/>
      <c r="M146" s="178"/>
      <c r="N146" s="178"/>
      <c r="O146" s="178"/>
    </row>
    <row r="147" spans="1:15" ht="12.75">
      <c r="A147" s="85"/>
      <c r="B147" s="5"/>
      <c r="C147" s="5"/>
      <c r="D147" s="5"/>
      <c r="E147" s="255"/>
      <c r="F147" s="139" t="s">
        <v>35</v>
      </c>
      <c r="G147" s="139" t="s">
        <v>36</v>
      </c>
      <c r="H147" s="287" t="s">
        <v>35</v>
      </c>
      <c r="I147" s="288" t="s">
        <v>36</v>
      </c>
      <c r="J147" s="139" t="s">
        <v>35</v>
      </c>
      <c r="K147" s="258" t="s">
        <v>36</v>
      </c>
      <c r="L147" s="178"/>
      <c r="M147" s="178"/>
      <c r="N147" s="178"/>
      <c r="O147" s="178"/>
    </row>
    <row r="148" spans="1:15" ht="12.75">
      <c r="A148" s="11"/>
      <c r="B148" s="9" t="s">
        <v>31</v>
      </c>
      <c r="C148" s="9"/>
      <c r="D148" s="9"/>
      <c r="E148" s="9"/>
      <c r="F148" s="259">
        <v>1296</v>
      </c>
      <c r="G148" s="260">
        <v>1240</v>
      </c>
      <c r="H148" s="261">
        <v>11840330.92</v>
      </c>
      <c r="I148" s="261">
        <v>11254866.59</v>
      </c>
      <c r="J148" s="262">
        <v>0.8845432140093136</v>
      </c>
      <c r="K148" s="263">
        <v>0.8677774856452636</v>
      </c>
      <c r="L148" s="178"/>
      <c r="M148" s="178"/>
      <c r="N148" s="178"/>
      <c r="O148" s="178"/>
    </row>
    <row r="149" spans="1:15" s="175" customFormat="1" ht="12.75">
      <c r="A149" s="11"/>
      <c r="B149" s="9" t="s">
        <v>205</v>
      </c>
      <c r="C149" s="9"/>
      <c r="D149" s="9"/>
      <c r="E149" s="9"/>
      <c r="F149" s="260">
        <v>93</v>
      </c>
      <c r="G149" s="260">
        <v>115</v>
      </c>
      <c r="H149" s="261">
        <v>944180.46</v>
      </c>
      <c r="I149" s="261">
        <v>1165336.2</v>
      </c>
      <c r="J149" s="262">
        <v>0.07053590176964346</v>
      </c>
      <c r="K149" s="263">
        <v>0.08985024473465625</v>
      </c>
      <c r="L149" s="178"/>
      <c r="M149" s="178"/>
      <c r="N149" s="178"/>
      <c r="O149" s="178"/>
    </row>
    <row r="150" spans="1:15" s="175" customFormat="1" ht="12.75">
      <c r="A150" s="11"/>
      <c r="B150" s="9" t="s">
        <v>86</v>
      </c>
      <c r="C150" s="9"/>
      <c r="D150" s="9"/>
      <c r="E150" s="9"/>
      <c r="F150" s="260">
        <v>26</v>
      </c>
      <c r="G150" s="260">
        <v>18</v>
      </c>
      <c r="H150" s="261">
        <v>388925.85</v>
      </c>
      <c r="I150" s="261">
        <v>243025.52</v>
      </c>
      <c r="J150" s="262">
        <v>0.029055076559490634</v>
      </c>
      <c r="K150" s="263">
        <v>0.01873785646474133</v>
      </c>
      <c r="L150" s="178"/>
      <c r="M150" s="178"/>
      <c r="N150" s="178"/>
      <c r="O150" s="178"/>
    </row>
    <row r="151" spans="1:15" ht="12.75">
      <c r="A151" s="11"/>
      <c r="B151" s="9" t="s">
        <v>87</v>
      </c>
      <c r="C151" s="9"/>
      <c r="D151" s="9"/>
      <c r="E151" s="9"/>
      <c r="F151" s="260">
        <v>7</v>
      </c>
      <c r="G151" s="260">
        <v>18</v>
      </c>
      <c r="H151" s="261">
        <v>84860.41</v>
      </c>
      <c r="I151" s="261">
        <v>186921.48</v>
      </c>
      <c r="J151" s="262">
        <v>0.006339577864057544</v>
      </c>
      <c r="K151" s="263">
        <v>0.014412099035595182</v>
      </c>
      <c r="L151" s="178"/>
      <c r="M151" s="178"/>
      <c r="N151" s="178"/>
      <c r="O151" s="178"/>
    </row>
    <row r="152" spans="1:15" ht="12.75">
      <c r="A152" s="11"/>
      <c r="B152" s="9" t="s">
        <v>88</v>
      </c>
      <c r="C152" s="9"/>
      <c r="D152" s="9"/>
      <c r="E152" s="9"/>
      <c r="F152" s="260">
        <v>5</v>
      </c>
      <c r="G152" s="260">
        <v>6</v>
      </c>
      <c r="H152" s="261">
        <v>56430.12</v>
      </c>
      <c r="I152" s="261">
        <v>73240.56</v>
      </c>
      <c r="J152" s="262">
        <v>0.004215665934422317</v>
      </c>
      <c r="K152" s="263">
        <v>0.0056470246444788</v>
      </c>
      <c r="L152" s="178"/>
      <c r="M152" s="178"/>
      <c r="N152" s="178"/>
      <c r="O152" s="178"/>
    </row>
    <row r="153" spans="1:15" ht="12.75">
      <c r="A153" s="11"/>
      <c r="B153" s="9" t="s">
        <v>90</v>
      </c>
      <c r="C153" s="9"/>
      <c r="D153" s="9"/>
      <c r="E153" s="9"/>
      <c r="F153" s="260">
        <v>1</v>
      </c>
      <c r="G153" s="260">
        <v>2</v>
      </c>
      <c r="H153" s="261">
        <v>33012.73</v>
      </c>
      <c r="I153" s="261">
        <v>20739.38</v>
      </c>
      <c r="J153" s="262">
        <v>0.0024662474803045192</v>
      </c>
      <c r="K153" s="263">
        <v>0.0015990564513871921</v>
      </c>
      <c r="L153" s="178"/>
      <c r="M153" s="178"/>
      <c r="N153" s="178"/>
      <c r="O153" s="178"/>
    </row>
    <row r="154" spans="1:15" ht="12.75" customHeight="1">
      <c r="A154" s="11"/>
      <c r="B154" s="9" t="s">
        <v>89</v>
      </c>
      <c r="C154" s="9"/>
      <c r="D154" s="9"/>
      <c r="E154" s="9"/>
      <c r="F154" s="260">
        <v>1</v>
      </c>
      <c r="G154" s="260">
        <v>1</v>
      </c>
      <c r="H154" s="261">
        <v>18976.07</v>
      </c>
      <c r="I154" s="261">
        <v>6533.85</v>
      </c>
      <c r="J154" s="262">
        <v>0.001417625407640694</v>
      </c>
      <c r="K154" s="263">
        <v>0.0005037756671075126</v>
      </c>
      <c r="L154" s="178"/>
      <c r="M154" s="178"/>
      <c r="N154" s="178"/>
      <c r="O154" s="178"/>
    </row>
    <row r="155" spans="1:15" ht="12.75">
      <c r="A155" s="11"/>
      <c r="B155" s="9" t="s">
        <v>91</v>
      </c>
      <c r="C155" s="9"/>
      <c r="D155" s="9"/>
      <c r="E155" s="9"/>
      <c r="F155" s="260">
        <v>0</v>
      </c>
      <c r="G155" s="260">
        <v>0</v>
      </c>
      <c r="H155" s="261">
        <v>0</v>
      </c>
      <c r="I155" s="261">
        <v>0</v>
      </c>
      <c r="J155" s="262">
        <v>0</v>
      </c>
      <c r="K155" s="263">
        <v>0</v>
      </c>
      <c r="L155" s="178"/>
      <c r="M155" s="178"/>
      <c r="N155" s="178"/>
      <c r="O155" s="178"/>
    </row>
    <row r="156" spans="1:15" ht="12.75">
      <c r="A156" s="11"/>
      <c r="B156" s="9" t="s">
        <v>92</v>
      </c>
      <c r="C156" s="9"/>
      <c r="D156" s="9"/>
      <c r="E156" s="9"/>
      <c r="F156" s="260">
        <v>0</v>
      </c>
      <c r="G156" s="260">
        <v>0</v>
      </c>
      <c r="H156" s="261">
        <v>0</v>
      </c>
      <c r="I156" s="261">
        <v>0</v>
      </c>
      <c r="J156" s="262">
        <v>0</v>
      </c>
      <c r="K156" s="263">
        <v>0</v>
      </c>
      <c r="L156" s="178"/>
      <c r="M156" s="178"/>
      <c r="N156" s="178"/>
      <c r="O156" s="178"/>
    </row>
    <row r="157" spans="1:15" ht="12.75">
      <c r="A157" s="11"/>
      <c r="B157" s="9" t="s">
        <v>206</v>
      </c>
      <c r="C157" s="9"/>
      <c r="D157" s="9"/>
      <c r="E157" s="9"/>
      <c r="F157" s="260">
        <v>1</v>
      </c>
      <c r="G157" s="260">
        <v>0</v>
      </c>
      <c r="H157" s="261">
        <v>19097.42</v>
      </c>
      <c r="I157" s="261">
        <v>0</v>
      </c>
      <c r="J157" s="262">
        <v>0.0014266909751273864</v>
      </c>
      <c r="K157" s="263">
        <v>0</v>
      </c>
      <c r="L157" s="178"/>
      <c r="M157" s="178"/>
      <c r="N157" s="178"/>
      <c r="O157" s="178"/>
    </row>
    <row r="158" spans="1:15" ht="12.75">
      <c r="A158" s="11"/>
      <c r="B158" s="9" t="s">
        <v>207</v>
      </c>
      <c r="C158" s="9"/>
      <c r="D158" s="9"/>
      <c r="E158" s="9"/>
      <c r="F158" s="266">
        <v>0</v>
      </c>
      <c r="G158" s="266">
        <v>1</v>
      </c>
      <c r="H158" s="267">
        <v>0</v>
      </c>
      <c r="I158" s="267">
        <v>19097.42</v>
      </c>
      <c r="J158" s="268">
        <v>0</v>
      </c>
      <c r="K158" s="269">
        <v>0.0014724573567701054</v>
      </c>
      <c r="L158" s="178"/>
      <c r="M158" s="178"/>
      <c r="N158" s="178"/>
      <c r="O158" s="178"/>
    </row>
    <row r="159" spans="1:15" ht="12.75">
      <c r="A159" s="107"/>
      <c r="B159" s="3" t="s">
        <v>203</v>
      </c>
      <c r="C159" s="10"/>
      <c r="D159" s="10"/>
      <c r="E159" s="203"/>
      <c r="F159" s="270">
        <v>1430</v>
      </c>
      <c r="G159" s="270">
        <v>1401</v>
      </c>
      <c r="H159" s="40">
        <v>13385813.979999999</v>
      </c>
      <c r="I159" s="40">
        <v>12969761</v>
      </c>
      <c r="J159" s="271">
        <v>1.0000000000000002</v>
      </c>
      <c r="K159" s="272">
        <v>0.9999999999999999</v>
      </c>
      <c r="L159" s="178"/>
      <c r="M159" s="178"/>
      <c r="N159" s="178"/>
      <c r="O159" s="178"/>
    </row>
    <row r="160" spans="1:15" ht="12.75">
      <c r="A160" s="121" t="s">
        <v>13</v>
      </c>
      <c r="B160" s="1"/>
      <c r="C160" s="1" t="s">
        <v>263</v>
      </c>
      <c r="D160" s="1"/>
      <c r="E160" s="1"/>
      <c r="F160" s="1"/>
      <c r="G160" s="1"/>
      <c r="H160" s="289"/>
      <c r="I160" s="289"/>
      <c r="J160" s="277"/>
      <c r="K160" s="290"/>
      <c r="L160" s="178"/>
      <c r="M160" s="178"/>
      <c r="N160" s="178"/>
      <c r="O160" s="178"/>
    </row>
    <row r="161" spans="1:15" ht="13.5" thickBot="1">
      <c r="A161" s="176" t="s">
        <v>14</v>
      </c>
      <c r="B161" s="13"/>
      <c r="C161" s="13"/>
      <c r="D161" s="13"/>
      <c r="E161" s="13"/>
      <c r="F161" s="13"/>
      <c r="G161" s="13"/>
      <c r="H161" s="13"/>
      <c r="I161" s="13"/>
      <c r="J161" s="275"/>
      <c r="K161" s="276"/>
      <c r="L161" s="178"/>
      <c r="M161" s="178"/>
      <c r="N161" s="178"/>
      <c r="O161" s="178"/>
    </row>
    <row r="162" spans="12:15" ht="13.5" thickBot="1">
      <c r="L162" s="178"/>
      <c r="M162" s="178"/>
      <c r="N162" s="178"/>
      <c r="O162" s="178"/>
    </row>
    <row r="163" spans="1:15" s="175" customFormat="1" ht="15.75">
      <c r="A163" s="83" t="s">
        <v>40</v>
      </c>
      <c r="B163" s="54"/>
      <c r="C163" s="54"/>
      <c r="D163" s="54"/>
      <c r="E163" s="54"/>
      <c r="F163" s="54"/>
      <c r="G163" s="54"/>
      <c r="H163" s="54"/>
      <c r="I163" s="54"/>
      <c r="J163" s="54"/>
      <c r="K163" s="55"/>
      <c r="L163" s="178"/>
      <c r="M163" s="178"/>
      <c r="N163" s="178"/>
      <c r="O163" s="178"/>
    </row>
    <row r="164" spans="1:15" s="175" customFormat="1" ht="6" customHeight="1">
      <c r="A164" s="11"/>
      <c r="B164" s="9"/>
      <c r="C164" s="9"/>
      <c r="D164" s="9"/>
      <c r="E164" s="9"/>
      <c r="F164" s="9"/>
      <c r="G164" s="9"/>
      <c r="H164" s="9"/>
      <c r="I164" s="9"/>
      <c r="J164" s="9"/>
      <c r="K164" s="56"/>
      <c r="L164" s="178"/>
      <c r="M164" s="178"/>
      <c r="N164" s="178"/>
      <c r="O164" s="178"/>
    </row>
    <row r="165" spans="1:14" ht="12.75">
      <c r="A165" s="148"/>
      <c r="B165" s="291"/>
      <c r="C165" s="291"/>
      <c r="D165" s="291"/>
      <c r="E165" s="291"/>
      <c r="F165" s="341" t="s">
        <v>34</v>
      </c>
      <c r="G165" s="342"/>
      <c r="H165" s="341" t="s">
        <v>16</v>
      </c>
      <c r="I165" s="342"/>
      <c r="J165" s="341" t="s">
        <v>37</v>
      </c>
      <c r="K165" s="343"/>
      <c r="L165" s="178"/>
      <c r="M165" s="178"/>
      <c r="N165" s="178"/>
    </row>
    <row r="166" spans="1:11" ht="12.75">
      <c r="A166" s="148"/>
      <c r="B166" s="291"/>
      <c r="C166" s="291"/>
      <c r="D166" s="291"/>
      <c r="E166" s="291"/>
      <c r="F166" s="139" t="s">
        <v>35</v>
      </c>
      <c r="G166" s="139" t="s">
        <v>36</v>
      </c>
      <c r="H166" s="139" t="s">
        <v>35</v>
      </c>
      <c r="I166" s="140" t="s">
        <v>36</v>
      </c>
      <c r="J166" s="139" t="s">
        <v>35</v>
      </c>
      <c r="K166" s="258" t="s">
        <v>36</v>
      </c>
    </row>
    <row r="167" spans="1:11" ht="12.75">
      <c r="A167" s="11"/>
      <c r="B167" s="9" t="s">
        <v>94</v>
      </c>
      <c r="C167" s="9"/>
      <c r="D167" s="9"/>
      <c r="E167" s="9"/>
      <c r="F167" s="259">
        <v>228</v>
      </c>
      <c r="G167" s="260">
        <v>222</v>
      </c>
      <c r="H167" s="261">
        <v>1921652.27</v>
      </c>
      <c r="I167" s="261">
        <v>1820608.13</v>
      </c>
      <c r="J167" s="262">
        <v>0.13578125106606156</v>
      </c>
      <c r="K167" s="263">
        <v>0.13342094681219324</v>
      </c>
    </row>
    <row r="168" spans="1:11" ht="12.75">
      <c r="A168" s="11"/>
      <c r="B168" s="9" t="s">
        <v>93</v>
      </c>
      <c r="C168" s="9"/>
      <c r="D168" s="9"/>
      <c r="E168" s="9"/>
      <c r="F168" s="260">
        <v>1131</v>
      </c>
      <c r="G168" s="260">
        <v>1102</v>
      </c>
      <c r="H168" s="261">
        <v>10702028.03</v>
      </c>
      <c r="I168" s="261">
        <v>10502348.8</v>
      </c>
      <c r="J168" s="262">
        <v>0.7561902731015212</v>
      </c>
      <c r="K168" s="263">
        <v>0.7696512487000164</v>
      </c>
    </row>
    <row r="169" spans="1:11" ht="12.75">
      <c r="A169" s="11"/>
      <c r="B169" s="9" t="s">
        <v>95</v>
      </c>
      <c r="C169" s="9"/>
      <c r="D169" s="9"/>
      <c r="E169" s="9"/>
      <c r="F169" s="260">
        <v>11</v>
      </c>
      <c r="G169" s="260">
        <v>11</v>
      </c>
      <c r="H169" s="261">
        <v>96501.14</v>
      </c>
      <c r="I169" s="261">
        <v>88896.69</v>
      </c>
      <c r="J169" s="262">
        <v>0.006818635048109488</v>
      </c>
      <c r="K169" s="263">
        <v>0.00651468064589497</v>
      </c>
    </row>
    <row r="170" spans="1:11" ht="12.75">
      <c r="A170" s="11"/>
      <c r="B170" s="9" t="s">
        <v>59</v>
      </c>
      <c r="C170" s="9"/>
      <c r="D170" s="9"/>
      <c r="E170" s="9"/>
      <c r="F170" s="260">
        <v>94</v>
      </c>
      <c r="G170" s="260">
        <v>93</v>
      </c>
      <c r="H170" s="261">
        <v>1046571.36</v>
      </c>
      <c r="I170" s="261">
        <v>932629.58</v>
      </c>
      <c r="J170" s="262">
        <v>0.07394926273040517</v>
      </c>
      <c r="K170" s="263">
        <v>0.06834657032354247</v>
      </c>
    </row>
    <row r="171" spans="1:11" ht="12.75">
      <c r="A171" s="11"/>
      <c r="B171" s="9" t="s">
        <v>96</v>
      </c>
      <c r="C171" s="9"/>
      <c r="D171" s="9"/>
      <c r="E171" s="9"/>
      <c r="F171" s="260">
        <v>29</v>
      </c>
      <c r="G171" s="260">
        <v>24</v>
      </c>
      <c r="H171" s="261">
        <v>385806.96</v>
      </c>
      <c r="I171" s="261">
        <v>301111.24</v>
      </c>
      <c r="J171" s="262">
        <v>0.02726057805390253</v>
      </c>
      <c r="K171" s="263">
        <v>0.02206655351835299</v>
      </c>
    </row>
    <row r="172" spans="1:11" ht="12.75">
      <c r="A172" s="11"/>
      <c r="B172" s="9" t="s">
        <v>97</v>
      </c>
      <c r="C172" s="9"/>
      <c r="D172" s="9"/>
      <c r="E172" s="9"/>
      <c r="F172" s="266">
        <v>0</v>
      </c>
      <c r="G172" s="266">
        <v>0</v>
      </c>
      <c r="H172" s="267">
        <v>0</v>
      </c>
      <c r="I172" s="267">
        <v>0</v>
      </c>
      <c r="J172" s="268">
        <v>0</v>
      </c>
      <c r="K172" s="269">
        <v>0</v>
      </c>
    </row>
    <row r="173" spans="1:11" ht="12.75">
      <c r="A173" s="107"/>
      <c r="B173" s="3" t="s">
        <v>53</v>
      </c>
      <c r="C173" s="10"/>
      <c r="D173" s="10"/>
      <c r="E173" s="10"/>
      <c r="F173" s="270">
        <v>1493</v>
      </c>
      <c r="G173" s="270">
        <v>1452</v>
      </c>
      <c r="H173" s="40">
        <v>14152559.76</v>
      </c>
      <c r="I173" s="40">
        <v>13645594.44</v>
      </c>
      <c r="J173" s="271">
        <v>1</v>
      </c>
      <c r="K173" s="272">
        <v>1.0000000000000002</v>
      </c>
    </row>
    <row r="174" spans="1:11" ht="12.75">
      <c r="A174" s="170" t="s">
        <v>13</v>
      </c>
      <c r="B174" s="12"/>
      <c r="C174" s="12"/>
      <c r="D174" s="12"/>
      <c r="E174" s="12"/>
      <c r="F174" s="12"/>
      <c r="G174" s="12"/>
      <c r="H174" s="12"/>
      <c r="I174" s="12"/>
      <c r="J174" s="12"/>
      <c r="K174" s="174"/>
    </row>
    <row r="175" spans="1:11" ht="13.5" thickBot="1">
      <c r="A175" s="176" t="s">
        <v>14</v>
      </c>
      <c r="B175" s="13"/>
      <c r="C175" s="13"/>
      <c r="D175" s="13"/>
      <c r="E175" s="13"/>
      <c r="F175" s="13"/>
      <c r="G175" s="13"/>
      <c r="H175" s="13"/>
      <c r="I175" s="13"/>
      <c r="J175" s="13"/>
      <c r="K175" s="177"/>
    </row>
    <row r="176" ht="13.5" thickBot="1"/>
    <row r="177" spans="1:11" ht="15.75">
      <c r="A177" s="83" t="s">
        <v>253</v>
      </c>
      <c r="B177" s="54"/>
      <c r="C177" s="54"/>
      <c r="D177" s="54"/>
      <c r="E177" s="54"/>
      <c r="F177" s="54"/>
      <c r="G177" s="54"/>
      <c r="H177" s="54"/>
      <c r="I177" s="54"/>
      <c r="J177" s="54"/>
      <c r="K177" s="55"/>
    </row>
    <row r="178" spans="1:11" ht="6" customHeight="1">
      <c r="A178" s="11"/>
      <c r="B178" s="9"/>
      <c r="C178" s="9"/>
      <c r="D178" s="9"/>
      <c r="E178" s="9"/>
      <c r="F178" s="9"/>
      <c r="G178" s="9"/>
      <c r="H178" s="9"/>
      <c r="I178" s="9"/>
      <c r="J178" s="9"/>
      <c r="K178" s="56"/>
    </row>
    <row r="179" spans="1:11" ht="12.75">
      <c r="A179" s="108"/>
      <c r="B179" s="180"/>
      <c r="C179" s="180"/>
      <c r="D179" s="180"/>
      <c r="E179" s="292"/>
      <c r="F179" s="341" t="s">
        <v>34</v>
      </c>
      <c r="G179" s="342"/>
      <c r="H179" s="341" t="s">
        <v>39</v>
      </c>
      <c r="I179" s="342"/>
      <c r="J179" s="341" t="s">
        <v>37</v>
      </c>
      <c r="K179" s="343"/>
    </row>
    <row r="180" spans="1:11" ht="12.75">
      <c r="A180" s="148" t="s">
        <v>254</v>
      </c>
      <c r="B180" s="291"/>
      <c r="C180" s="291"/>
      <c r="D180" s="291"/>
      <c r="E180" s="293"/>
      <c r="F180" s="139" t="s">
        <v>35</v>
      </c>
      <c r="G180" s="139" t="s">
        <v>36</v>
      </c>
      <c r="H180" s="139" t="s">
        <v>35</v>
      </c>
      <c r="I180" s="140" t="s">
        <v>36</v>
      </c>
      <c r="J180" s="139" t="s">
        <v>35</v>
      </c>
      <c r="K180" s="258" t="s">
        <v>36</v>
      </c>
    </row>
    <row r="181" spans="1:11" ht="12.75">
      <c r="A181" s="11"/>
      <c r="B181" s="53">
        <v>0.06</v>
      </c>
      <c r="C181" s="9"/>
      <c r="D181" s="9"/>
      <c r="E181" s="191"/>
      <c r="F181" s="259">
        <v>5</v>
      </c>
      <c r="G181" s="260">
        <v>5</v>
      </c>
      <c r="H181" s="261">
        <v>39310.67</v>
      </c>
      <c r="I181" s="261">
        <v>38024.46</v>
      </c>
      <c r="J181" s="262">
        <v>0.0027776367432205073</v>
      </c>
      <c r="K181" s="263">
        <v>0.0027865740966576758</v>
      </c>
    </row>
    <row r="182" spans="1:11" ht="12.75">
      <c r="A182" s="11"/>
      <c r="B182" s="53">
        <v>0.069</v>
      </c>
      <c r="C182" s="9"/>
      <c r="D182" s="9"/>
      <c r="E182" s="191"/>
      <c r="F182" s="260">
        <v>162</v>
      </c>
      <c r="G182" s="260">
        <v>155</v>
      </c>
      <c r="H182" s="261">
        <v>1157295.14</v>
      </c>
      <c r="I182" s="261">
        <v>1089360.13</v>
      </c>
      <c r="J182" s="262">
        <v>0.08177284954986828</v>
      </c>
      <c r="K182" s="263">
        <v>0.07983236895907628</v>
      </c>
    </row>
    <row r="183" spans="1:11" ht="12.75">
      <c r="A183" s="11"/>
      <c r="B183" s="53">
        <v>0.0735</v>
      </c>
      <c r="C183" s="9"/>
      <c r="D183" s="9"/>
      <c r="E183" s="191"/>
      <c r="F183" s="260">
        <v>180</v>
      </c>
      <c r="G183" s="260">
        <v>178</v>
      </c>
      <c r="H183" s="261">
        <v>1357796.68</v>
      </c>
      <c r="I183" s="261">
        <v>1317910.88</v>
      </c>
      <c r="J183" s="262">
        <v>0.09594000682742923</v>
      </c>
      <c r="K183" s="263">
        <v>0.09658141943136923</v>
      </c>
    </row>
    <row r="184" spans="1:11" ht="12.75">
      <c r="A184" s="11"/>
      <c r="B184" s="53">
        <v>0.075</v>
      </c>
      <c r="C184" s="9"/>
      <c r="D184" s="9"/>
      <c r="E184" s="191"/>
      <c r="F184" s="260">
        <v>65</v>
      </c>
      <c r="G184" s="260">
        <v>64</v>
      </c>
      <c r="H184" s="261">
        <v>644020.4</v>
      </c>
      <c r="I184" s="261">
        <v>624596.12</v>
      </c>
      <c r="J184" s="262">
        <v>0.04550557714797455</v>
      </c>
      <c r="K184" s="263">
        <v>0.04577273073345129</v>
      </c>
    </row>
    <row r="185" spans="1:11" ht="12.75">
      <c r="A185" s="11"/>
      <c r="B185" s="53">
        <v>0.0775</v>
      </c>
      <c r="C185" s="9"/>
      <c r="D185" s="9"/>
      <c r="E185" s="191"/>
      <c r="F185" s="260">
        <v>763</v>
      </c>
      <c r="G185" s="260">
        <v>748</v>
      </c>
      <c r="H185" s="261">
        <v>7122450.14</v>
      </c>
      <c r="I185" s="261">
        <v>6850336.1</v>
      </c>
      <c r="J185" s="262">
        <v>0.5032623257405698</v>
      </c>
      <c r="K185" s="263">
        <v>0.5020181517280973</v>
      </c>
    </row>
    <row r="186" spans="1:11" ht="12.75">
      <c r="A186" s="11"/>
      <c r="B186" s="53">
        <v>0.079</v>
      </c>
      <c r="C186" s="9"/>
      <c r="D186" s="9"/>
      <c r="E186" s="191"/>
      <c r="F186" s="260">
        <v>104</v>
      </c>
      <c r="G186" s="260">
        <v>99</v>
      </c>
      <c r="H186" s="261">
        <v>1103252.61</v>
      </c>
      <c r="I186" s="261">
        <v>1075031.6</v>
      </c>
      <c r="J186" s="262">
        <v>0.07795428026512713</v>
      </c>
      <c r="K186" s="263">
        <v>0.0787823208968242</v>
      </c>
    </row>
    <row r="187" spans="1:11" ht="12.75">
      <c r="A187" s="11"/>
      <c r="B187" s="53">
        <v>0.085</v>
      </c>
      <c r="C187" s="9"/>
      <c r="D187" s="9"/>
      <c r="E187" s="191"/>
      <c r="F187" s="260">
        <v>214</v>
      </c>
      <c r="G187" s="260">
        <v>203</v>
      </c>
      <c r="H187" s="261">
        <v>2728434.12</v>
      </c>
      <c r="I187" s="261">
        <v>2650335.15</v>
      </c>
      <c r="J187" s="262">
        <v>0.19278732372581062</v>
      </c>
      <c r="K187" s="263">
        <v>0.1942264341545241</v>
      </c>
    </row>
    <row r="188" spans="1:11" ht="12.75">
      <c r="A188" s="11"/>
      <c r="B188" s="9"/>
      <c r="C188" s="9"/>
      <c r="D188" s="9"/>
      <c r="E188" s="191"/>
      <c r="F188" s="260"/>
      <c r="G188" s="260"/>
      <c r="H188" s="261"/>
      <c r="I188" s="261"/>
      <c r="J188" s="262"/>
      <c r="K188" s="263"/>
    </row>
    <row r="189" spans="1:11" ht="12.75">
      <c r="A189" s="11"/>
      <c r="B189" s="9"/>
      <c r="C189" s="9"/>
      <c r="D189" s="9"/>
      <c r="E189" s="191"/>
      <c r="F189" s="266"/>
      <c r="G189" s="266"/>
      <c r="H189" s="267"/>
      <c r="I189" s="267"/>
      <c r="J189" s="268"/>
      <c r="K189" s="269"/>
    </row>
    <row r="190" spans="1:11" ht="12.75">
      <c r="A190" s="107"/>
      <c r="B190" s="3" t="s">
        <v>21</v>
      </c>
      <c r="C190" s="10"/>
      <c r="D190" s="10"/>
      <c r="E190" s="10"/>
      <c r="F190" s="270">
        <v>1493</v>
      </c>
      <c r="G190" s="270">
        <v>1452</v>
      </c>
      <c r="H190" s="40">
        <v>14152559.759999998</v>
      </c>
      <c r="I190" s="40">
        <v>13645594.44</v>
      </c>
      <c r="J190" s="271">
        <v>1.0000000000000002</v>
      </c>
      <c r="K190" s="272">
        <v>1</v>
      </c>
    </row>
    <row r="191" spans="1:11" ht="12.75">
      <c r="A191" s="121" t="s">
        <v>13</v>
      </c>
      <c r="B191" s="1"/>
      <c r="C191" s="1"/>
      <c r="D191" s="1"/>
      <c r="E191" s="1"/>
      <c r="F191" s="9"/>
      <c r="G191" s="9"/>
      <c r="H191" s="9"/>
      <c r="I191" s="9"/>
      <c r="J191" s="9"/>
      <c r="K191" s="56"/>
    </row>
    <row r="192" spans="1:11" ht="13.5" thickBot="1">
      <c r="A192" s="176" t="s">
        <v>14</v>
      </c>
      <c r="B192" s="13"/>
      <c r="C192" s="13"/>
      <c r="D192" s="13"/>
      <c r="E192" s="13"/>
      <c r="F192" s="237"/>
      <c r="G192" s="237"/>
      <c r="H192" s="237"/>
      <c r="I192" s="237"/>
      <c r="J192" s="237"/>
      <c r="K192" s="294"/>
    </row>
    <row r="193" ht="13.5" thickBot="1"/>
    <row r="194" spans="1:11" ht="15.75">
      <c r="A194" s="83" t="s">
        <v>80</v>
      </c>
      <c r="B194" s="54"/>
      <c r="C194" s="54"/>
      <c r="D194" s="54"/>
      <c r="E194" s="54"/>
      <c r="F194" s="54"/>
      <c r="G194" s="54"/>
      <c r="H194" s="54"/>
      <c r="I194" s="54"/>
      <c r="J194" s="54"/>
      <c r="K194" s="55"/>
    </row>
    <row r="195" spans="1:11" ht="6" customHeight="1">
      <c r="A195" s="11"/>
      <c r="B195" s="9"/>
      <c r="C195" s="9"/>
      <c r="D195" s="9"/>
      <c r="E195" s="9"/>
      <c r="F195" s="9"/>
      <c r="G195" s="9"/>
      <c r="H195" s="9"/>
      <c r="I195" s="9"/>
      <c r="J195" s="9"/>
      <c r="K195" s="56"/>
    </row>
    <row r="196" spans="1:11" ht="12.75">
      <c r="A196" s="148"/>
      <c r="B196" s="291"/>
      <c r="C196" s="291"/>
      <c r="D196" s="291"/>
      <c r="E196" s="291"/>
      <c r="F196" s="341" t="s">
        <v>34</v>
      </c>
      <c r="G196" s="342"/>
      <c r="H196" s="341" t="s">
        <v>39</v>
      </c>
      <c r="I196" s="342"/>
      <c r="J196" s="341" t="s">
        <v>37</v>
      </c>
      <c r="K196" s="343"/>
    </row>
    <row r="197" spans="1:11" ht="12.75">
      <c r="A197" s="148"/>
      <c r="B197" s="291"/>
      <c r="C197" s="291"/>
      <c r="D197" s="291"/>
      <c r="E197" s="291"/>
      <c r="F197" s="139" t="s">
        <v>35</v>
      </c>
      <c r="G197" s="139" t="s">
        <v>36</v>
      </c>
      <c r="H197" s="139" t="s">
        <v>35</v>
      </c>
      <c r="I197" s="140" t="s">
        <v>36</v>
      </c>
      <c r="J197" s="139" t="s">
        <v>35</v>
      </c>
      <c r="K197" s="258" t="s">
        <v>36</v>
      </c>
    </row>
    <row r="198" spans="1:11" ht="12.75">
      <c r="A198" s="11"/>
      <c r="B198" s="9" t="s">
        <v>81</v>
      </c>
      <c r="C198" s="9"/>
      <c r="D198" s="9"/>
      <c r="E198" s="9"/>
      <c r="F198" s="259">
        <v>0</v>
      </c>
      <c r="G198" s="260">
        <v>0</v>
      </c>
      <c r="H198" s="261">
        <v>0</v>
      </c>
      <c r="I198" s="261">
        <v>0</v>
      </c>
      <c r="J198" s="262">
        <v>0</v>
      </c>
      <c r="K198" s="263">
        <v>0</v>
      </c>
    </row>
    <row r="199" spans="1:11" ht="12.75">
      <c r="A199" s="11"/>
      <c r="B199" s="9" t="s">
        <v>211</v>
      </c>
      <c r="C199" s="9"/>
      <c r="D199" s="9"/>
      <c r="E199" s="9"/>
      <c r="F199" s="260">
        <v>27</v>
      </c>
      <c r="G199" s="260">
        <v>26</v>
      </c>
      <c r="H199" s="261">
        <v>296448.58</v>
      </c>
      <c r="I199" s="261">
        <v>291133.4</v>
      </c>
      <c r="J199" s="262">
        <v>0.020946640397722652</v>
      </c>
      <c r="K199" s="263">
        <v>0.021335340228681166</v>
      </c>
    </row>
    <row r="200" spans="1:11" ht="12.75">
      <c r="A200" s="11"/>
      <c r="B200" s="9" t="s">
        <v>212</v>
      </c>
      <c r="C200" s="9"/>
      <c r="D200" s="9"/>
      <c r="E200" s="9"/>
      <c r="F200" s="260">
        <v>415</v>
      </c>
      <c r="G200" s="260">
        <v>405</v>
      </c>
      <c r="H200" s="261">
        <v>4009656.79</v>
      </c>
      <c r="I200" s="261">
        <v>3883165.3</v>
      </c>
      <c r="J200" s="262">
        <v>0.28331671852979334</v>
      </c>
      <c r="K200" s="263">
        <v>0.28457282070593326</v>
      </c>
    </row>
    <row r="201" spans="1:11" ht="12.75">
      <c r="A201" s="11"/>
      <c r="B201" s="9" t="s">
        <v>213</v>
      </c>
      <c r="C201" s="9"/>
      <c r="D201" s="9"/>
      <c r="E201" s="9"/>
      <c r="F201" s="260">
        <v>727</v>
      </c>
      <c r="G201" s="260">
        <v>703</v>
      </c>
      <c r="H201" s="261">
        <v>6693438.27</v>
      </c>
      <c r="I201" s="261">
        <v>6439935.68</v>
      </c>
      <c r="J201" s="262">
        <v>0.4729489494132331</v>
      </c>
      <c r="K201" s="263">
        <v>0.47194247992028115</v>
      </c>
    </row>
    <row r="202" spans="1:11" ht="12.75">
      <c r="A202" s="11"/>
      <c r="B202" s="9" t="s">
        <v>82</v>
      </c>
      <c r="C202" s="9"/>
      <c r="D202" s="9"/>
      <c r="E202" s="9"/>
      <c r="F202" s="266">
        <v>324</v>
      </c>
      <c r="G202" s="266">
        <v>318</v>
      </c>
      <c r="H202" s="267">
        <v>3153016.12</v>
      </c>
      <c r="I202" s="267">
        <v>3031360.06</v>
      </c>
      <c r="J202" s="268">
        <v>0.22278769165925075</v>
      </c>
      <c r="K202" s="269">
        <v>0.22214935914510442</v>
      </c>
    </row>
    <row r="203" spans="1:11" ht="12.75">
      <c r="A203" s="107"/>
      <c r="B203" s="3" t="s">
        <v>60</v>
      </c>
      <c r="C203" s="10"/>
      <c r="D203" s="10"/>
      <c r="E203" s="10"/>
      <c r="F203" s="270">
        <v>1493</v>
      </c>
      <c r="G203" s="270">
        <v>1452</v>
      </c>
      <c r="H203" s="40">
        <v>14152559.760000002</v>
      </c>
      <c r="I203" s="40">
        <v>13645594.44</v>
      </c>
      <c r="J203" s="271">
        <v>0.9999999999999999</v>
      </c>
      <c r="K203" s="272">
        <v>1</v>
      </c>
    </row>
    <row r="204" spans="1:11" ht="12.75">
      <c r="A204" s="121" t="s">
        <v>13</v>
      </c>
      <c r="B204" s="1"/>
      <c r="C204" s="1"/>
      <c r="D204" s="1"/>
      <c r="E204" s="1"/>
      <c r="F204" s="9"/>
      <c r="G204" s="9"/>
      <c r="H204" s="9"/>
      <c r="I204" s="9"/>
      <c r="J204" s="9"/>
      <c r="K204" s="56"/>
    </row>
    <row r="205" spans="1:11" ht="13.5" thickBot="1">
      <c r="A205" s="176" t="s">
        <v>14</v>
      </c>
      <c r="B205" s="13"/>
      <c r="C205" s="13"/>
      <c r="D205" s="13"/>
      <c r="E205" s="13"/>
      <c r="F205" s="237"/>
      <c r="G205" s="237"/>
      <c r="H205" s="237"/>
      <c r="I205" s="237"/>
      <c r="J205" s="237"/>
      <c r="K205" s="294"/>
    </row>
  </sheetData>
  <sheetProtection password="C9F5" sheet="1" objects="1" scenarios="1"/>
  <mergeCells count="34">
    <mergeCell ref="F134:G134"/>
    <mergeCell ref="H134:I134"/>
    <mergeCell ref="J134:K134"/>
    <mergeCell ref="L5:M7"/>
    <mergeCell ref="D7:G7"/>
    <mergeCell ref="D5:G5"/>
    <mergeCell ref="D6:G6"/>
    <mergeCell ref="H118:I118"/>
    <mergeCell ref="D9:G9"/>
    <mergeCell ref="I4:J6"/>
    <mergeCell ref="J118:K118"/>
    <mergeCell ref="D4:G4"/>
    <mergeCell ref="E98:F98"/>
    <mergeCell ref="E99:F99"/>
    <mergeCell ref="E103:F103"/>
    <mergeCell ref="F118:G118"/>
    <mergeCell ref="E104:F104"/>
    <mergeCell ref="B7:C7"/>
    <mergeCell ref="B9:C9"/>
    <mergeCell ref="B4:C4"/>
    <mergeCell ref="B5:C5"/>
    <mergeCell ref="B6:C6"/>
    <mergeCell ref="F196:G196"/>
    <mergeCell ref="H196:I196"/>
    <mergeCell ref="J196:K196"/>
    <mergeCell ref="J146:K146"/>
    <mergeCell ref="J165:K165"/>
    <mergeCell ref="H146:I146"/>
    <mergeCell ref="F146:G146"/>
    <mergeCell ref="J179:K179"/>
    <mergeCell ref="F179:G179"/>
    <mergeCell ref="H179:I179"/>
    <mergeCell ref="F165:G165"/>
    <mergeCell ref="H165:I165"/>
  </mergeCells>
  <hyperlinks>
    <hyperlink ref="D8" r:id="rId1" display="investorrelations@vsac.org"/>
    <hyperlink ref="D9" r:id="rId2" display="www.vsac.org"/>
  </hyperlinks>
  <printOptions/>
  <pageMargins left="0.41" right="0.36" top="0.43" bottom="0.62" header="0.5" footer="0.5"/>
  <pageSetup fitToHeight="2" horizontalDpi="600" verticalDpi="600" orientation="portrait" scale="47" r:id="rId4"/>
  <headerFooter alignWithMargins="0">
    <oddFooter>&amp;L&amp;"Arial,Bold"Vermont Student Assistance Corp.&amp;RPage &amp;P of &amp;N</oddFooter>
  </headerFooter>
  <rowBreaks count="1" manualBreakCount="1">
    <brk id="115" max="12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7"/>
  <sheetViews>
    <sheetView showGridLines="0" zoomScale="85" zoomScaleNormal="85" zoomScalePageLayoutView="0" workbookViewId="0" topLeftCell="A22">
      <selection activeCell="L66" sqref="L66"/>
    </sheetView>
  </sheetViews>
  <sheetFormatPr defaultColWidth="9.140625" defaultRowHeight="12.75"/>
  <cols>
    <col min="1" max="2" width="3.140625" style="128" customWidth="1"/>
    <col min="3" max="7" width="14.57421875" style="128" customWidth="1"/>
    <col min="8" max="8" width="16.28125" style="128" bestFit="1" customWidth="1"/>
    <col min="9" max="9" width="11.8515625" style="128" bestFit="1" customWidth="1"/>
    <col min="10" max="11" width="14.57421875" style="128" customWidth="1"/>
    <col min="12" max="12" width="20.00390625" style="128" customWidth="1"/>
    <col min="13" max="13" width="19.140625" style="128" customWidth="1"/>
    <col min="14" max="14" width="14.8515625" style="128" customWidth="1"/>
    <col min="15" max="15" width="15.28125" style="128" bestFit="1" customWidth="1"/>
    <col min="16" max="18" width="14.57421875" style="128" customWidth="1"/>
    <col min="19" max="19" width="13.00390625" style="128" customWidth="1"/>
    <col min="20" max="21" width="9.140625" style="128" customWidth="1"/>
    <col min="22" max="35" width="10.8515625" style="128" customWidth="1"/>
    <col min="36" max="36" width="2.7109375" style="128" customWidth="1"/>
    <col min="37" max="16384" width="9.140625" style="128" customWidth="1"/>
  </cols>
  <sheetData>
    <row r="1" ht="15.75">
      <c r="A1" s="141" t="s">
        <v>159</v>
      </c>
    </row>
    <row r="2" spans="1:18" ht="15.75" customHeight="1">
      <c r="A2" s="141" t="s">
        <v>61</v>
      </c>
      <c r="L2" s="370"/>
      <c r="M2" s="370"/>
      <c r="R2" s="4"/>
    </row>
    <row r="3" spans="12:18" ht="13.5" thickBot="1">
      <c r="L3" s="370"/>
      <c r="M3" s="370"/>
      <c r="Q3" s="4"/>
      <c r="R3" s="4"/>
    </row>
    <row r="4" spans="2:18" ht="12.75">
      <c r="B4" s="351" t="s">
        <v>2</v>
      </c>
      <c r="C4" s="352"/>
      <c r="D4" s="352"/>
      <c r="E4" s="371">
        <v>42551</v>
      </c>
      <c r="F4" s="372"/>
      <c r="G4" s="373"/>
      <c r="L4" s="370"/>
      <c r="M4" s="370"/>
      <c r="Q4" s="4"/>
      <c r="R4" s="4"/>
    </row>
    <row r="5" spans="2:18" ht="13.5" thickBot="1">
      <c r="B5" s="349" t="s">
        <v>62</v>
      </c>
      <c r="C5" s="350"/>
      <c r="D5" s="350"/>
      <c r="E5" s="374" t="s">
        <v>329</v>
      </c>
      <c r="F5" s="374"/>
      <c r="G5" s="375"/>
      <c r="Q5" s="4"/>
      <c r="R5" s="4"/>
    </row>
    <row r="6" ht="13.5" thickBot="1"/>
    <row r="7" spans="1:14" ht="15.75" thickBot="1">
      <c r="A7" s="295" t="s">
        <v>63</v>
      </c>
      <c r="B7" s="296"/>
      <c r="C7" s="296"/>
      <c r="D7" s="296"/>
      <c r="E7" s="296"/>
      <c r="F7" s="296"/>
      <c r="G7" s="296"/>
      <c r="H7" s="296"/>
      <c r="I7" s="123"/>
      <c r="J7" s="116"/>
      <c r="K7" s="116"/>
      <c r="L7" s="116"/>
      <c r="M7" s="116"/>
      <c r="N7" s="116"/>
    </row>
    <row r="8" spans="1:36" ht="15.75" thickBot="1">
      <c r="A8" s="297"/>
      <c r="B8" s="129"/>
      <c r="C8" s="129"/>
      <c r="D8" s="129"/>
      <c r="E8" s="129"/>
      <c r="F8" s="129"/>
      <c r="G8" s="129"/>
      <c r="H8" s="278"/>
      <c r="I8" s="116"/>
      <c r="J8" s="116"/>
      <c r="K8" s="116"/>
      <c r="L8" s="116"/>
      <c r="M8" s="116"/>
      <c r="N8" s="116"/>
      <c r="O8" s="116"/>
      <c r="P8" s="116"/>
      <c r="R8" s="2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</row>
    <row r="9" spans="1:36" ht="6" customHeight="1">
      <c r="A9" s="298"/>
      <c r="B9" s="129"/>
      <c r="C9" s="129"/>
      <c r="D9" s="129"/>
      <c r="E9" s="129"/>
      <c r="F9" s="129"/>
      <c r="G9" s="129"/>
      <c r="H9" s="278"/>
      <c r="J9" s="298"/>
      <c r="K9" s="129"/>
      <c r="L9" s="129"/>
      <c r="M9" s="129"/>
      <c r="N9" s="278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</row>
    <row r="10" spans="1:36" ht="24" customHeight="1">
      <c r="A10" s="6" t="s">
        <v>288</v>
      </c>
      <c r="B10" s="116"/>
      <c r="C10" s="116"/>
      <c r="D10" s="116"/>
      <c r="E10" s="116"/>
      <c r="F10" s="116"/>
      <c r="G10" s="116"/>
      <c r="H10" s="299">
        <v>42551</v>
      </c>
      <c r="J10" s="368" t="s">
        <v>171</v>
      </c>
      <c r="K10" s="369"/>
      <c r="L10" s="369"/>
      <c r="M10" s="369"/>
      <c r="N10" s="299">
        <v>42551</v>
      </c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</row>
    <row r="11" spans="1:36" ht="12.75">
      <c r="A11" s="6"/>
      <c r="B11" s="116"/>
      <c r="C11" s="116"/>
      <c r="D11" s="116"/>
      <c r="E11" s="116"/>
      <c r="F11" s="116"/>
      <c r="G11" s="116"/>
      <c r="H11" s="300"/>
      <c r="J11" s="6"/>
      <c r="K11" s="116"/>
      <c r="L11" s="116"/>
      <c r="M11" s="116"/>
      <c r="N11" s="300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</row>
    <row r="12" spans="1:36" ht="12.75">
      <c r="A12" s="6"/>
      <c r="B12" s="116"/>
      <c r="C12" s="2" t="s">
        <v>161</v>
      </c>
      <c r="D12" s="116"/>
      <c r="E12" s="116"/>
      <c r="F12" s="116"/>
      <c r="G12" s="116"/>
      <c r="H12" s="301"/>
      <c r="J12" s="123" t="s">
        <v>177</v>
      </c>
      <c r="K12" s="116"/>
      <c r="L12" s="116"/>
      <c r="M12" s="116"/>
      <c r="N12" s="301">
        <v>48882.52</v>
      </c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</row>
    <row r="13" spans="1:36" ht="12.75">
      <c r="A13" s="123"/>
      <c r="B13" s="116" t="s">
        <v>160</v>
      </c>
      <c r="C13" s="116"/>
      <c r="D13" s="116"/>
      <c r="E13" s="116"/>
      <c r="F13" s="116"/>
      <c r="G13" s="116"/>
      <c r="H13" s="301">
        <v>317231.58</v>
      </c>
      <c r="J13" s="123" t="s">
        <v>172</v>
      </c>
      <c r="K13" s="116"/>
      <c r="L13" s="116"/>
      <c r="M13" s="116"/>
      <c r="N13" s="301">
        <v>6249.99</v>
      </c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</row>
    <row r="14" spans="1:36" ht="12.75">
      <c r="A14" s="123"/>
      <c r="B14" s="116" t="s">
        <v>167</v>
      </c>
      <c r="C14" s="116"/>
      <c r="D14" s="116"/>
      <c r="E14" s="116"/>
      <c r="F14" s="116"/>
      <c r="G14" s="116"/>
      <c r="H14" s="301">
        <v>250000</v>
      </c>
      <c r="J14" s="123" t="s">
        <v>178</v>
      </c>
      <c r="K14" s="116"/>
      <c r="L14" s="116"/>
      <c r="M14" s="116"/>
      <c r="N14" s="301">
        <v>0</v>
      </c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</row>
    <row r="15" spans="1:36" ht="12.75">
      <c r="A15" s="123"/>
      <c r="B15" s="116" t="s">
        <v>289</v>
      </c>
      <c r="C15" s="116"/>
      <c r="D15" s="116"/>
      <c r="E15" s="116"/>
      <c r="F15" s="116"/>
      <c r="G15" s="116"/>
      <c r="H15" s="301">
        <v>0</v>
      </c>
      <c r="J15" s="123" t="s">
        <v>137</v>
      </c>
      <c r="K15" s="116"/>
      <c r="L15" s="116"/>
      <c r="M15" s="116"/>
      <c r="N15" s="301">
        <v>0</v>
      </c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</row>
    <row r="16" spans="1:36" ht="12.75">
      <c r="A16" s="123"/>
      <c r="B16" s="116"/>
      <c r="C16" s="116"/>
      <c r="D16" s="116"/>
      <c r="E16" s="116"/>
      <c r="F16" s="116"/>
      <c r="G16" s="116"/>
      <c r="H16" s="279"/>
      <c r="J16" s="123"/>
      <c r="K16" s="116"/>
      <c r="L16" s="116"/>
      <c r="M16" s="116"/>
      <c r="N16" s="301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</row>
    <row r="17" spans="1:36" ht="12.75">
      <c r="A17" s="123"/>
      <c r="B17" s="116" t="s">
        <v>65</v>
      </c>
      <c r="C17" s="116"/>
      <c r="D17" s="116"/>
      <c r="E17" s="116"/>
      <c r="F17" s="116"/>
      <c r="G17" s="116"/>
      <c r="H17" s="301">
        <v>747804.38</v>
      </c>
      <c r="J17" s="123"/>
      <c r="K17" s="116"/>
      <c r="L17" s="116"/>
      <c r="M17" s="116"/>
      <c r="N17" s="301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</row>
    <row r="18" spans="1:36" ht="12.75">
      <c r="A18" s="123"/>
      <c r="B18" s="116" t="s">
        <v>67</v>
      </c>
      <c r="C18" s="116"/>
      <c r="D18" s="116"/>
      <c r="E18" s="116"/>
      <c r="F18" s="116"/>
      <c r="G18" s="116"/>
      <c r="H18" s="301">
        <v>7916.19</v>
      </c>
      <c r="J18" s="123"/>
      <c r="K18" s="116"/>
      <c r="L18" s="116"/>
      <c r="M18" s="116"/>
      <c r="N18" s="302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</row>
    <row r="19" spans="1:36" ht="13.5" thickBot="1">
      <c r="A19" s="123"/>
      <c r="B19" s="116" t="s">
        <v>72</v>
      </c>
      <c r="C19" s="116"/>
      <c r="D19" s="116"/>
      <c r="E19" s="116"/>
      <c r="F19" s="116"/>
      <c r="G19" s="116"/>
      <c r="H19" s="301">
        <v>1468.8600000000001</v>
      </c>
      <c r="J19" s="123"/>
      <c r="K19" s="2" t="s">
        <v>133</v>
      </c>
      <c r="L19" s="116"/>
      <c r="M19" s="116"/>
      <c r="N19" s="303">
        <v>55132.509999999995</v>
      </c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</row>
    <row r="20" spans="1:36" ht="13.5" thickTop="1">
      <c r="A20" s="123"/>
      <c r="B20" s="116" t="s">
        <v>321</v>
      </c>
      <c r="C20" s="116"/>
      <c r="D20" s="116"/>
      <c r="E20" s="116"/>
      <c r="F20" s="116"/>
      <c r="G20" s="116"/>
      <c r="H20" s="301"/>
      <c r="J20" s="126"/>
      <c r="K20" s="134"/>
      <c r="L20" s="134"/>
      <c r="M20" s="134"/>
      <c r="N20" s="30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</row>
    <row r="21" spans="1:36" ht="13.5" thickBot="1">
      <c r="A21" s="123"/>
      <c r="B21" s="116"/>
      <c r="C21" s="116" t="s">
        <v>328</v>
      </c>
      <c r="D21" s="116"/>
      <c r="E21" s="116"/>
      <c r="F21" s="116"/>
      <c r="G21" s="116"/>
      <c r="H21" s="301">
        <v>0</v>
      </c>
      <c r="J21" s="176"/>
      <c r="K21" s="136"/>
      <c r="L21" s="136"/>
      <c r="M21" s="136"/>
      <c r="N21" s="137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</row>
    <row r="22" spans="1:36" ht="13.5" thickBot="1">
      <c r="A22" s="123"/>
      <c r="B22" s="116"/>
      <c r="C22" s="116"/>
      <c r="D22" s="116"/>
      <c r="E22" s="116"/>
      <c r="F22" s="116"/>
      <c r="G22" s="116"/>
      <c r="H22" s="305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</row>
    <row r="23" spans="1:36" ht="15.75">
      <c r="A23" s="123"/>
      <c r="B23" s="116"/>
      <c r="C23" s="116"/>
      <c r="D23" s="116"/>
      <c r="E23" s="116"/>
      <c r="F23" s="116"/>
      <c r="G23" s="116"/>
      <c r="H23" s="305"/>
      <c r="J23" s="83" t="s">
        <v>85</v>
      </c>
      <c r="K23" s="129"/>
      <c r="L23" s="129"/>
      <c r="M23" s="129"/>
      <c r="N23" s="118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</row>
    <row r="24" spans="1:36" ht="12.75">
      <c r="A24" s="123"/>
      <c r="B24" s="116" t="s">
        <v>164</v>
      </c>
      <c r="C24" s="116"/>
      <c r="D24" s="116"/>
      <c r="E24" s="116"/>
      <c r="F24" s="116"/>
      <c r="G24" s="116"/>
      <c r="H24" s="301">
        <v>43980</v>
      </c>
      <c r="J24" s="119"/>
      <c r="K24" s="98"/>
      <c r="L24" s="98"/>
      <c r="M24" s="98"/>
      <c r="N24" s="120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</row>
    <row r="25" spans="1:36" ht="12.75">
      <c r="A25" s="123"/>
      <c r="B25" s="116" t="s">
        <v>165</v>
      </c>
      <c r="C25" s="116"/>
      <c r="D25" s="116"/>
      <c r="E25" s="116"/>
      <c r="F25" s="116"/>
      <c r="G25" s="116"/>
      <c r="H25" s="301">
        <v>1050000</v>
      </c>
      <c r="J25" s="130"/>
      <c r="K25" s="131"/>
      <c r="L25" s="131"/>
      <c r="M25" s="131"/>
      <c r="N25" s="299">
        <v>42551</v>
      </c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</row>
    <row r="26" spans="1:36" ht="12.75">
      <c r="A26" s="123"/>
      <c r="B26" s="116" t="s">
        <v>166</v>
      </c>
      <c r="C26" s="116"/>
      <c r="D26" s="116"/>
      <c r="E26" s="116"/>
      <c r="F26" s="116"/>
      <c r="G26" s="116"/>
      <c r="H26" s="301">
        <v>168.3</v>
      </c>
      <c r="J26" s="121"/>
      <c r="K26" s="1"/>
      <c r="L26" s="1"/>
      <c r="M26" s="1"/>
      <c r="N26" s="122"/>
      <c r="O26" s="178"/>
      <c r="P26" s="178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</row>
    <row r="27" spans="1:36" ht="12.75">
      <c r="A27" s="123"/>
      <c r="B27" s="116"/>
      <c r="C27" s="116"/>
      <c r="D27" s="116"/>
      <c r="E27" s="116"/>
      <c r="F27" s="116"/>
      <c r="G27" s="116"/>
      <c r="H27" s="301"/>
      <c r="J27" s="123" t="s">
        <v>135</v>
      </c>
      <c r="K27" s="116"/>
      <c r="L27" s="116"/>
      <c r="M27" s="116"/>
      <c r="N27" s="301">
        <v>40971.14</v>
      </c>
      <c r="O27" s="219"/>
      <c r="P27" s="30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</row>
    <row r="28" spans="1:16" ht="12.75">
      <c r="A28" s="123"/>
      <c r="B28" s="116"/>
      <c r="C28" s="116"/>
      <c r="D28" s="116"/>
      <c r="E28" s="116"/>
      <c r="F28" s="116"/>
      <c r="G28" s="116"/>
      <c r="H28" s="301"/>
      <c r="J28" s="123" t="s">
        <v>136</v>
      </c>
      <c r="K28" s="116"/>
      <c r="L28" s="116"/>
      <c r="M28" s="116"/>
      <c r="N28" s="301">
        <v>953530.75</v>
      </c>
      <c r="O28" s="219"/>
      <c r="P28" s="219"/>
    </row>
    <row r="29" spans="1:14" ht="12.75">
      <c r="A29" s="123"/>
      <c r="B29" s="116"/>
      <c r="C29" s="116"/>
      <c r="D29" s="116"/>
      <c r="E29" s="116"/>
      <c r="F29" s="116"/>
      <c r="G29" s="116"/>
      <c r="H29" s="301"/>
      <c r="J29" s="123" t="s">
        <v>311</v>
      </c>
      <c r="K29" s="116"/>
      <c r="L29" s="116"/>
      <c r="M29" s="116"/>
      <c r="N29" s="301">
        <v>0</v>
      </c>
    </row>
    <row r="30" spans="1:14" ht="12.75">
      <c r="A30" s="123"/>
      <c r="B30" s="116"/>
      <c r="C30" s="116"/>
      <c r="D30" s="116"/>
      <c r="E30" s="116"/>
      <c r="F30" s="116"/>
      <c r="G30" s="116"/>
      <c r="H30" s="301"/>
      <c r="J30" s="123" t="s">
        <v>312</v>
      </c>
      <c r="K30" s="1"/>
      <c r="L30" s="1"/>
      <c r="M30" s="1"/>
      <c r="N30" s="301">
        <v>21625223.31</v>
      </c>
    </row>
    <row r="31" spans="1:14" ht="12.75">
      <c r="A31" s="123"/>
      <c r="B31" s="116"/>
      <c r="C31" s="116"/>
      <c r="D31" s="116"/>
      <c r="E31" s="116"/>
      <c r="F31" s="116"/>
      <c r="G31" s="116"/>
      <c r="H31" s="301"/>
      <c r="J31" s="6" t="s">
        <v>313</v>
      </c>
      <c r="K31" s="116"/>
      <c r="L31" s="116"/>
      <c r="M31" s="116"/>
      <c r="N31" s="132">
        <v>0.04409345218456383</v>
      </c>
    </row>
    <row r="32" spans="1:14" ht="13.5" thickBot="1">
      <c r="A32" s="123"/>
      <c r="B32" s="116"/>
      <c r="C32" s="2" t="s">
        <v>73</v>
      </c>
      <c r="D32" s="116"/>
      <c r="E32" s="116"/>
      <c r="F32" s="116"/>
      <c r="G32" s="116"/>
      <c r="H32" s="303">
        <v>1324421.01</v>
      </c>
      <c r="J32" s="123" t="s">
        <v>129</v>
      </c>
      <c r="K32" s="116"/>
      <c r="L32" s="116"/>
      <c r="M32" s="116"/>
      <c r="N32" s="133"/>
    </row>
    <row r="33" spans="1:16" ht="13.5" thickTop="1">
      <c r="A33" s="126"/>
      <c r="B33" s="134"/>
      <c r="C33" s="3"/>
      <c r="D33" s="134"/>
      <c r="E33" s="134"/>
      <c r="F33" s="134"/>
      <c r="G33" s="134"/>
      <c r="H33" s="304"/>
      <c r="J33" s="123" t="s">
        <v>130</v>
      </c>
      <c r="K33" s="116"/>
      <c r="L33" s="116"/>
      <c r="M33" s="116"/>
      <c r="N33" s="301">
        <v>0</v>
      </c>
      <c r="O33" s="178"/>
      <c r="P33" s="306"/>
    </row>
    <row r="34" spans="1:16" s="216" customFormat="1" ht="12.75">
      <c r="A34" s="121" t="s">
        <v>13</v>
      </c>
      <c r="B34" s="307"/>
      <c r="C34" s="308"/>
      <c r="D34" s="307"/>
      <c r="E34" s="307"/>
      <c r="F34" s="307"/>
      <c r="G34" s="307"/>
      <c r="H34" s="309"/>
      <c r="J34" s="123" t="s">
        <v>131</v>
      </c>
      <c r="K34" s="116"/>
      <c r="L34" s="116"/>
      <c r="M34" s="116"/>
      <c r="N34" s="301">
        <v>88560.77000000003</v>
      </c>
      <c r="O34" s="219"/>
      <c r="P34" s="219"/>
    </row>
    <row r="35" spans="1:14" s="216" customFormat="1" ht="13.5" thickBot="1">
      <c r="A35" s="176" t="s">
        <v>14</v>
      </c>
      <c r="B35" s="310"/>
      <c r="C35" s="310"/>
      <c r="D35" s="310"/>
      <c r="E35" s="310"/>
      <c r="F35" s="310"/>
      <c r="G35" s="310"/>
      <c r="H35" s="311"/>
      <c r="J35" s="6" t="s">
        <v>314</v>
      </c>
      <c r="K35" s="116"/>
      <c r="L35" s="116"/>
      <c r="M35" s="116"/>
      <c r="N35" s="132">
        <v>0.09287667964562236</v>
      </c>
    </row>
    <row r="36" spans="1:14" s="216" customFormat="1" ht="12.75">
      <c r="A36" s="1"/>
      <c r="B36" s="307"/>
      <c r="C36" s="307"/>
      <c r="D36" s="307"/>
      <c r="E36" s="307"/>
      <c r="F36" s="307"/>
      <c r="G36" s="307"/>
      <c r="H36" s="307"/>
      <c r="J36" s="123" t="s">
        <v>132</v>
      </c>
      <c r="K36" s="116"/>
      <c r="L36" s="116"/>
      <c r="M36" s="116"/>
      <c r="N36" s="301">
        <v>864969.98</v>
      </c>
    </row>
    <row r="37" spans="1:14" s="216" customFormat="1" ht="12.75">
      <c r="A37" s="1"/>
      <c r="B37" s="307"/>
      <c r="C37" s="307"/>
      <c r="D37" s="307"/>
      <c r="E37" s="307"/>
      <c r="F37" s="307"/>
      <c r="G37" s="307"/>
      <c r="H37" s="307"/>
      <c r="J37" s="14" t="s">
        <v>315</v>
      </c>
      <c r="K37" s="134"/>
      <c r="L37" s="134"/>
      <c r="M37" s="134"/>
      <c r="N37" s="135">
        <v>0.039998198751548523</v>
      </c>
    </row>
    <row r="38" spans="1:14" s="216" customFormat="1" ht="11.25">
      <c r="A38" s="1"/>
      <c r="B38" s="307"/>
      <c r="C38" s="307"/>
      <c r="D38" s="307"/>
      <c r="E38" s="307"/>
      <c r="F38" s="307"/>
      <c r="G38" s="307"/>
      <c r="H38" s="307"/>
      <c r="J38" s="124" t="s">
        <v>316</v>
      </c>
      <c r="K38" s="1"/>
      <c r="L38" s="1"/>
      <c r="M38" s="1"/>
      <c r="N38" s="122"/>
    </row>
    <row r="39" spans="1:14" s="216" customFormat="1" ht="11.25">
      <c r="A39" s="1"/>
      <c r="B39" s="307"/>
      <c r="C39" s="307"/>
      <c r="D39" s="307"/>
      <c r="E39" s="307"/>
      <c r="F39" s="307"/>
      <c r="G39" s="307"/>
      <c r="H39" s="307"/>
      <c r="J39" s="124" t="s">
        <v>317</v>
      </c>
      <c r="K39" s="1"/>
      <c r="L39" s="1"/>
      <c r="M39" s="1"/>
      <c r="N39" s="122"/>
    </row>
    <row r="40" spans="1:14" s="216" customFormat="1" ht="11.25">
      <c r="A40" s="1"/>
      <c r="B40" s="307"/>
      <c r="C40" s="307"/>
      <c r="D40" s="307"/>
      <c r="E40" s="307"/>
      <c r="F40" s="307"/>
      <c r="G40" s="307"/>
      <c r="H40" s="307"/>
      <c r="J40" s="124" t="s">
        <v>318</v>
      </c>
      <c r="K40" s="1"/>
      <c r="L40" s="1"/>
      <c r="M40" s="1"/>
      <c r="N40" s="122"/>
    </row>
    <row r="41" spans="1:14" s="216" customFormat="1" ht="13.5" thickBot="1">
      <c r="A41" s="1"/>
      <c r="B41" s="307"/>
      <c r="C41" s="307"/>
      <c r="D41" s="307"/>
      <c r="E41" s="307"/>
      <c r="F41" s="307"/>
      <c r="G41" s="307"/>
      <c r="H41" s="307"/>
      <c r="J41" s="125" t="s">
        <v>319</v>
      </c>
      <c r="K41" s="7"/>
      <c r="L41" s="136"/>
      <c r="M41" s="136"/>
      <c r="N41" s="137"/>
    </row>
    <row r="42" ht="13.5" thickBot="1"/>
    <row r="43" spans="1:14" ht="15.75" thickBot="1">
      <c r="A43" s="295" t="s">
        <v>74</v>
      </c>
      <c r="B43" s="296"/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312"/>
    </row>
    <row r="44" spans="1:14" ht="15.75" thickBot="1">
      <c r="A44" s="313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</row>
    <row r="45" spans="1:14" ht="6" customHeight="1">
      <c r="A45" s="298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278"/>
    </row>
    <row r="46" spans="1:14" ht="12.75">
      <c r="A46" s="6" t="s">
        <v>75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314" t="s">
        <v>76</v>
      </c>
      <c r="M46" s="134"/>
      <c r="N46" s="315" t="s">
        <v>77</v>
      </c>
    </row>
    <row r="47" spans="1:14" ht="6.75" customHeight="1">
      <c r="A47" s="123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279"/>
    </row>
    <row r="48" spans="1:14" ht="12.75">
      <c r="A48" s="123"/>
      <c r="B48" s="2" t="s">
        <v>73</v>
      </c>
      <c r="C48" s="116"/>
      <c r="D48" s="116"/>
      <c r="E48" s="116"/>
      <c r="F48" s="116"/>
      <c r="G48" s="116"/>
      <c r="H48" s="116"/>
      <c r="I48" s="116"/>
      <c r="J48" s="116"/>
      <c r="K48" s="116"/>
      <c r="L48" s="316"/>
      <c r="M48" s="316"/>
      <c r="N48" s="301">
        <v>1324421.01</v>
      </c>
    </row>
    <row r="49" spans="1:14" ht="12.75">
      <c r="A49" s="123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316"/>
      <c r="M49" s="316"/>
      <c r="N49" s="301"/>
    </row>
    <row r="50" spans="1:14" ht="12.75">
      <c r="A50" s="123"/>
      <c r="B50" s="2" t="s">
        <v>169</v>
      </c>
      <c r="C50" s="116"/>
      <c r="D50" s="116"/>
      <c r="E50" s="116"/>
      <c r="F50" s="116"/>
      <c r="G50" s="116"/>
      <c r="H50" s="116"/>
      <c r="I50" s="116"/>
      <c r="J50" s="116"/>
      <c r="K50" s="116"/>
      <c r="L50" s="316">
        <v>0</v>
      </c>
      <c r="M50" s="316"/>
      <c r="N50" s="301">
        <v>1324421.01</v>
      </c>
    </row>
    <row r="51" spans="1:14" ht="12.75">
      <c r="A51" s="123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316"/>
      <c r="M51" s="316"/>
      <c r="N51" s="301"/>
    </row>
    <row r="52" spans="1:15" ht="12.75">
      <c r="A52" s="123"/>
      <c r="B52" s="2" t="s">
        <v>162</v>
      </c>
      <c r="C52" s="116"/>
      <c r="D52" s="116"/>
      <c r="E52" s="116"/>
      <c r="F52" s="116"/>
      <c r="G52" s="116"/>
      <c r="H52" s="116"/>
      <c r="I52" s="116"/>
      <c r="J52" s="116"/>
      <c r="K52" s="116"/>
      <c r="L52" s="316">
        <v>48882.52</v>
      </c>
      <c r="M52" s="316"/>
      <c r="N52" s="301">
        <v>1275538.49</v>
      </c>
      <c r="O52" s="317"/>
    </row>
    <row r="53" spans="1:14" ht="12.75">
      <c r="A53" s="123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316"/>
      <c r="M53" s="316"/>
      <c r="N53" s="301"/>
    </row>
    <row r="54" spans="1:14" ht="12.75">
      <c r="A54" s="123"/>
      <c r="B54" s="2" t="s">
        <v>163</v>
      </c>
      <c r="C54" s="116"/>
      <c r="D54" s="116"/>
      <c r="E54" s="116"/>
      <c r="F54" s="116"/>
      <c r="G54" s="116"/>
      <c r="H54" s="116"/>
      <c r="I54" s="116"/>
      <c r="J54" s="116"/>
      <c r="K54" s="116"/>
      <c r="L54" s="316">
        <v>88080</v>
      </c>
      <c r="M54" s="316"/>
      <c r="N54" s="301">
        <v>1187458.49</v>
      </c>
    </row>
    <row r="55" spans="1:14" ht="12.75">
      <c r="A55" s="123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318"/>
      <c r="M55" s="316"/>
      <c r="N55" s="301"/>
    </row>
    <row r="56" spans="1:14" ht="12.75">
      <c r="A56" s="123"/>
      <c r="B56" s="2" t="s">
        <v>168</v>
      </c>
      <c r="C56" s="116"/>
      <c r="D56" s="116"/>
      <c r="E56" s="116"/>
      <c r="F56" s="116"/>
      <c r="G56" s="116"/>
      <c r="H56" s="116"/>
      <c r="I56" s="116"/>
      <c r="J56" s="116"/>
      <c r="K56" s="116"/>
      <c r="L56" s="316">
        <v>450000</v>
      </c>
      <c r="M56" s="316"/>
      <c r="N56" s="301">
        <v>737458.49</v>
      </c>
    </row>
    <row r="57" spans="1:14" ht="12.75">
      <c r="A57" s="123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316"/>
      <c r="M57" s="316"/>
      <c r="N57" s="301"/>
    </row>
    <row r="58" spans="1:14" ht="12.75">
      <c r="A58" s="123"/>
      <c r="B58" s="2" t="s">
        <v>170</v>
      </c>
      <c r="C58" s="116"/>
      <c r="D58" s="116"/>
      <c r="E58" s="116"/>
      <c r="F58" s="116"/>
      <c r="G58" s="116"/>
      <c r="H58" s="116"/>
      <c r="I58" s="116"/>
      <c r="J58" s="116"/>
      <c r="K58" s="116"/>
      <c r="L58" s="316">
        <v>0</v>
      </c>
      <c r="M58" s="316"/>
      <c r="N58" s="301">
        <v>737458.49</v>
      </c>
    </row>
    <row r="59" spans="1:14" ht="12.75">
      <c r="A59" s="123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316"/>
      <c r="M59" s="316"/>
      <c r="N59" s="301"/>
    </row>
    <row r="60" spans="1:14" ht="12.75">
      <c r="A60" s="123"/>
      <c r="B60" s="2" t="s">
        <v>173</v>
      </c>
      <c r="C60" s="116"/>
      <c r="D60" s="116"/>
      <c r="E60" s="116"/>
      <c r="F60" s="116"/>
      <c r="G60" s="116"/>
      <c r="H60" s="116"/>
      <c r="I60" s="116"/>
      <c r="J60" s="116"/>
      <c r="K60" s="116"/>
      <c r="L60" s="316">
        <v>6249.99</v>
      </c>
      <c r="M60" s="316"/>
      <c r="N60" s="301">
        <v>731208.5</v>
      </c>
    </row>
    <row r="61" spans="1:14" ht="12.75">
      <c r="A61" s="123"/>
      <c r="B61" s="2"/>
      <c r="C61" s="116"/>
      <c r="D61" s="116"/>
      <c r="E61" s="116"/>
      <c r="F61" s="116"/>
      <c r="G61" s="116"/>
      <c r="H61" s="116"/>
      <c r="I61" s="116"/>
      <c r="J61" s="116"/>
      <c r="K61" s="116"/>
      <c r="L61" s="316"/>
      <c r="M61" s="316"/>
      <c r="N61" s="301"/>
    </row>
    <row r="62" spans="1:14" ht="12.75">
      <c r="A62" s="123"/>
      <c r="B62" s="2" t="s">
        <v>174</v>
      </c>
      <c r="C62" s="116"/>
      <c r="D62" s="116"/>
      <c r="E62" s="116"/>
      <c r="F62" s="116"/>
      <c r="G62" s="116"/>
      <c r="H62" s="116"/>
      <c r="I62" s="116"/>
      <c r="J62" s="116"/>
      <c r="K62" s="116"/>
      <c r="L62" s="316">
        <v>0</v>
      </c>
      <c r="M62" s="316"/>
      <c r="N62" s="301">
        <v>731208.5</v>
      </c>
    </row>
    <row r="63" spans="1:14" ht="12.75">
      <c r="A63" s="123"/>
      <c r="B63" s="2"/>
      <c r="C63" s="116"/>
      <c r="D63" s="116"/>
      <c r="E63" s="116"/>
      <c r="F63" s="116"/>
      <c r="G63" s="116"/>
      <c r="H63" s="116"/>
      <c r="I63" s="116"/>
      <c r="J63" s="116"/>
      <c r="K63" s="116"/>
      <c r="L63" s="316"/>
      <c r="M63" s="316"/>
      <c r="N63" s="301"/>
    </row>
    <row r="64" spans="1:14" ht="12.75">
      <c r="A64" s="123"/>
      <c r="B64" s="2" t="s">
        <v>175</v>
      </c>
      <c r="C64" s="116"/>
      <c r="D64" s="116"/>
      <c r="E64" s="116"/>
      <c r="F64" s="116"/>
      <c r="G64" s="116"/>
      <c r="H64" s="116"/>
      <c r="I64" s="116"/>
      <c r="J64" s="116"/>
      <c r="K64" s="116"/>
      <c r="L64" s="316">
        <v>30300</v>
      </c>
      <c r="M64" s="316"/>
      <c r="N64" s="301">
        <v>700908.5</v>
      </c>
    </row>
    <row r="65" spans="1:15" ht="12.75">
      <c r="A65" s="123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316"/>
      <c r="M65" s="316"/>
      <c r="N65" s="301"/>
      <c r="O65" s="319"/>
    </row>
    <row r="66" spans="1:15" ht="12.75">
      <c r="A66" s="126"/>
      <c r="B66" s="3" t="s">
        <v>176</v>
      </c>
      <c r="C66" s="134"/>
      <c r="D66" s="134"/>
      <c r="E66" s="134"/>
      <c r="F66" s="134"/>
      <c r="G66" s="134"/>
      <c r="H66" s="134"/>
      <c r="I66" s="134"/>
      <c r="J66" s="134"/>
      <c r="K66" s="134"/>
      <c r="L66" s="320">
        <v>101201.95</v>
      </c>
      <c r="M66" s="320"/>
      <c r="N66" s="302">
        <v>599706.55</v>
      </c>
      <c r="O66" s="319"/>
    </row>
    <row r="67" spans="1:14" s="216" customFormat="1" ht="12.75">
      <c r="A67" s="121" t="s">
        <v>13</v>
      </c>
      <c r="B67" s="307"/>
      <c r="C67" s="308"/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279"/>
    </row>
    <row r="68" spans="1:15" ht="13.5" thickBot="1">
      <c r="A68" s="176" t="s">
        <v>14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7"/>
      <c r="O68" s="319"/>
    </row>
    <row r="70" ht="13.5" thickBot="1"/>
    <row r="71" spans="1:9" ht="12.75">
      <c r="A71" s="321" t="s">
        <v>293</v>
      </c>
      <c r="B71" s="129"/>
      <c r="C71" s="129"/>
      <c r="D71" s="129"/>
      <c r="E71" s="129"/>
      <c r="F71" s="129"/>
      <c r="G71" s="129"/>
      <c r="H71" s="278"/>
      <c r="I71" s="116"/>
    </row>
    <row r="72" spans="1:14" ht="12.75">
      <c r="A72" s="123"/>
      <c r="B72" s="116"/>
      <c r="C72" s="116"/>
      <c r="D72" s="116"/>
      <c r="E72" s="116"/>
      <c r="F72" s="116"/>
      <c r="G72" s="322" t="s">
        <v>83</v>
      </c>
      <c r="H72" s="323">
        <v>42551</v>
      </c>
      <c r="I72" s="324"/>
      <c r="N72" s="317"/>
    </row>
    <row r="73" spans="1:9" ht="12.75">
      <c r="A73" s="123"/>
      <c r="B73" s="116" t="s">
        <v>258</v>
      </c>
      <c r="C73" s="116"/>
      <c r="D73" s="116"/>
      <c r="E73" s="116"/>
      <c r="F73" s="116"/>
      <c r="G73" s="324"/>
      <c r="H73" s="325">
        <v>240046.6666666667</v>
      </c>
      <c r="I73" s="324"/>
    </row>
    <row r="74" spans="1:9" ht="12.75">
      <c r="A74" s="123"/>
      <c r="B74" s="116" t="s">
        <v>209</v>
      </c>
      <c r="C74" s="116"/>
      <c r="D74" s="116"/>
      <c r="E74" s="116"/>
      <c r="F74" s="116"/>
      <c r="G74" s="116"/>
      <c r="H74" s="325">
        <v>220500</v>
      </c>
      <c r="I74" s="116"/>
    </row>
    <row r="75" spans="1:9" ht="12.75">
      <c r="A75" s="123"/>
      <c r="B75" s="116" t="s">
        <v>210</v>
      </c>
      <c r="C75" s="116"/>
      <c r="D75" s="116"/>
      <c r="E75" s="116"/>
      <c r="F75" s="116"/>
      <c r="G75" s="116"/>
      <c r="H75" s="325">
        <v>220500</v>
      </c>
      <c r="I75" s="116"/>
    </row>
    <row r="76" spans="1:9" ht="12.75">
      <c r="A76" s="123"/>
      <c r="B76" s="116"/>
      <c r="C76" s="116" t="s">
        <v>66</v>
      </c>
      <c r="D76" s="116"/>
      <c r="E76" s="116"/>
      <c r="F76" s="116"/>
      <c r="G76" s="116"/>
      <c r="H76" s="325" t="s">
        <v>332</v>
      </c>
      <c r="I76" s="116"/>
    </row>
    <row r="77" spans="1:9" ht="12.75">
      <c r="A77" s="123"/>
      <c r="B77" s="116"/>
      <c r="C77" s="116"/>
      <c r="D77" s="116"/>
      <c r="E77" s="116"/>
      <c r="F77" s="116"/>
      <c r="G77" s="116"/>
      <c r="H77" s="325"/>
      <c r="I77" s="116"/>
    </row>
    <row r="78" spans="1:9" ht="12.75">
      <c r="A78" s="123"/>
      <c r="B78" s="116" t="s">
        <v>139</v>
      </c>
      <c r="C78" s="116"/>
      <c r="D78" s="116"/>
      <c r="E78" s="116"/>
      <c r="F78" s="116"/>
      <c r="G78" s="116"/>
      <c r="H78" s="325">
        <v>19546.666666666675</v>
      </c>
      <c r="I78" s="116"/>
    </row>
    <row r="79" spans="1:9" ht="12.75">
      <c r="A79" s="123"/>
      <c r="B79" s="116" t="s">
        <v>68</v>
      </c>
      <c r="C79" s="116"/>
      <c r="D79" s="116"/>
      <c r="E79" s="116"/>
      <c r="F79" s="116"/>
      <c r="G79" s="116"/>
      <c r="H79" s="325">
        <v>0</v>
      </c>
      <c r="I79" s="116"/>
    </row>
    <row r="80" spans="1:9" ht="12.75">
      <c r="A80" s="123"/>
      <c r="B80" s="116" t="s">
        <v>69</v>
      </c>
      <c r="C80" s="116"/>
      <c r="D80" s="116"/>
      <c r="E80" s="116"/>
      <c r="F80" s="116"/>
      <c r="G80" s="116"/>
      <c r="H80" s="325">
        <v>0</v>
      </c>
      <c r="I80" s="116"/>
    </row>
    <row r="81" spans="1:9" ht="12.75">
      <c r="A81" s="123"/>
      <c r="B81" s="116"/>
      <c r="C81" s="116" t="s">
        <v>70</v>
      </c>
      <c r="D81" s="116"/>
      <c r="E81" s="116"/>
      <c r="F81" s="116"/>
      <c r="G81" s="116"/>
      <c r="H81" s="325">
        <v>19546.666666666675</v>
      </c>
      <c r="I81" s="326"/>
    </row>
    <row r="82" spans="1:9" ht="12.75">
      <c r="A82" s="123"/>
      <c r="B82" s="116"/>
      <c r="C82" s="116"/>
      <c r="D82" s="116"/>
      <c r="E82" s="116"/>
      <c r="F82" s="116"/>
      <c r="G82" s="116"/>
      <c r="H82" s="325"/>
      <c r="I82" s="326"/>
    </row>
    <row r="83" spans="1:9" ht="12.75">
      <c r="A83" s="123"/>
      <c r="B83" s="116" t="s">
        <v>290</v>
      </c>
      <c r="C83" s="116"/>
      <c r="D83" s="116"/>
      <c r="E83" s="116"/>
      <c r="F83" s="116"/>
      <c r="G83" s="116"/>
      <c r="H83" s="327">
        <v>0</v>
      </c>
      <c r="I83" s="326"/>
    </row>
    <row r="84" spans="1:9" ht="12.75">
      <c r="A84" s="123"/>
      <c r="B84" s="116" t="s">
        <v>291</v>
      </c>
      <c r="C84" s="116"/>
      <c r="D84" s="116"/>
      <c r="E84" s="116"/>
      <c r="F84" s="116"/>
      <c r="G84" s="116"/>
      <c r="H84" s="327">
        <v>30000</v>
      </c>
      <c r="I84" s="326"/>
    </row>
    <row r="85" spans="1:9" ht="12.75">
      <c r="A85" s="123"/>
      <c r="B85" s="116"/>
      <c r="C85" s="116" t="s">
        <v>292</v>
      </c>
      <c r="D85" s="116"/>
      <c r="E85" s="116"/>
      <c r="F85" s="116"/>
      <c r="G85" s="116"/>
      <c r="H85" s="325" t="s">
        <v>332</v>
      </c>
      <c r="I85" s="326"/>
    </row>
    <row r="86" spans="1:9" ht="12.75">
      <c r="A86" s="123"/>
      <c r="B86" s="116"/>
      <c r="C86" s="116"/>
      <c r="D86" s="116"/>
      <c r="E86" s="116"/>
      <c r="F86" s="116"/>
      <c r="G86" s="116"/>
      <c r="H86" s="325"/>
      <c r="I86" s="116"/>
    </row>
    <row r="87" spans="1:9" ht="12.75">
      <c r="A87" s="123"/>
      <c r="B87" s="116"/>
      <c r="C87" s="2" t="s">
        <v>71</v>
      </c>
      <c r="D87" s="116"/>
      <c r="E87" s="116"/>
      <c r="F87" s="116"/>
      <c r="G87" s="116"/>
      <c r="H87" s="325">
        <v>250500</v>
      </c>
      <c r="I87" s="116"/>
    </row>
    <row r="88" spans="1:9" ht="13.5" thickBot="1">
      <c r="A88" s="328"/>
      <c r="B88" s="136"/>
      <c r="C88" s="136"/>
      <c r="D88" s="136"/>
      <c r="E88" s="136"/>
      <c r="F88" s="136"/>
      <c r="G88" s="136"/>
      <c r="H88" s="137"/>
      <c r="I88" s="116"/>
    </row>
    <row r="90" ht="13.5" thickBot="1"/>
    <row r="91" spans="1:11" ht="12.75">
      <c r="A91" s="321" t="s">
        <v>64</v>
      </c>
      <c r="B91" s="129"/>
      <c r="C91" s="129"/>
      <c r="D91" s="129"/>
      <c r="E91" s="129"/>
      <c r="F91" s="329" t="s">
        <v>143</v>
      </c>
      <c r="G91" s="329" t="s">
        <v>144</v>
      </c>
      <c r="H91" s="329" t="s">
        <v>145</v>
      </c>
      <c r="I91" s="329" t="s">
        <v>146</v>
      </c>
      <c r="J91" s="329" t="s">
        <v>147</v>
      </c>
      <c r="K91" s="329" t="s">
        <v>148</v>
      </c>
    </row>
    <row r="92" spans="1:11" ht="12.75">
      <c r="A92" s="123"/>
      <c r="B92" s="116"/>
      <c r="C92" s="116"/>
      <c r="D92" s="116"/>
      <c r="E92" s="116"/>
      <c r="F92" s="330"/>
      <c r="G92" s="330"/>
      <c r="H92" s="330"/>
      <c r="I92" s="330"/>
      <c r="J92" s="330"/>
      <c r="K92" s="330"/>
    </row>
    <row r="93" spans="1:11" ht="12.75">
      <c r="A93" s="123"/>
      <c r="B93" s="116" t="s">
        <v>258</v>
      </c>
      <c r="C93" s="116"/>
      <c r="D93" s="116"/>
      <c r="E93" s="116"/>
      <c r="F93" s="331">
        <v>0</v>
      </c>
      <c r="G93" s="331">
        <v>32666.666666666668</v>
      </c>
      <c r="H93" s="331">
        <v>34300.00000000001</v>
      </c>
      <c r="I93" s="331">
        <v>54444.444444444445</v>
      </c>
      <c r="J93" s="331">
        <v>43555.555555555555</v>
      </c>
      <c r="K93" s="331">
        <v>30488.888888888894</v>
      </c>
    </row>
    <row r="94" spans="1:11" ht="12.75">
      <c r="A94" s="123"/>
      <c r="B94" s="116" t="s">
        <v>209</v>
      </c>
      <c r="C94" s="116"/>
      <c r="D94" s="116"/>
      <c r="E94" s="116"/>
      <c r="F94" s="331">
        <v>0</v>
      </c>
      <c r="G94" s="331">
        <v>30000</v>
      </c>
      <c r="H94" s="331">
        <v>31500.000000000004</v>
      </c>
      <c r="I94" s="331">
        <v>50000</v>
      </c>
      <c r="J94" s="331">
        <v>40000</v>
      </c>
      <c r="K94" s="331">
        <v>28000.000000000004</v>
      </c>
    </row>
    <row r="95" spans="1:11" ht="12.75">
      <c r="A95" s="123"/>
      <c r="B95" s="116" t="s">
        <v>210</v>
      </c>
      <c r="C95" s="116"/>
      <c r="D95" s="116"/>
      <c r="E95" s="116"/>
      <c r="F95" s="331">
        <v>0</v>
      </c>
      <c r="G95" s="331">
        <v>30000</v>
      </c>
      <c r="H95" s="331">
        <v>31500.000000000004</v>
      </c>
      <c r="I95" s="331">
        <v>50000</v>
      </c>
      <c r="J95" s="331">
        <v>40000</v>
      </c>
      <c r="K95" s="331">
        <v>28000.000000000004</v>
      </c>
    </row>
    <row r="96" spans="1:11" ht="12.75">
      <c r="A96" s="123"/>
      <c r="B96" s="116"/>
      <c r="C96" s="116" t="s">
        <v>66</v>
      </c>
      <c r="D96" s="116"/>
      <c r="E96" s="116"/>
      <c r="F96" s="331" t="s">
        <v>332</v>
      </c>
      <c r="G96" s="331" t="s">
        <v>332</v>
      </c>
      <c r="H96" s="331" t="s">
        <v>332</v>
      </c>
      <c r="I96" s="331" t="s">
        <v>332</v>
      </c>
      <c r="J96" s="331" t="s">
        <v>332</v>
      </c>
      <c r="K96" s="331" t="s">
        <v>332</v>
      </c>
    </row>
    <row r="97" spans="1:11" ht="12.75">
      <c r="A97" s="123"/>
      <c r="B97" s="116"/>
      <c r="C97" s="116"/>
      <c r="D97" s="116"/>
      <c r="E97" s="116"/>
      <c r="F97" s="331"/>
      <c r="G97" s="331"/>
      <c r="H97" s="331"/>
      <c r="I97" s="331"/>
      <c r="J97" s="331"/>
      <c r="K97" s="331"/>
    </row>
    <row r="98" spans="1:11" ht="12.75">
      <c r="A98" s="123"/>
      <c r="B98" s="116" t="s">
        <v>139</v>
      </c>
      <c r="C98" s="116"/>
      <c r="D98" s="116"/>
      <c r="E98" s="116"/>
      <c r="F98" s="331">
        <v>0</v>
      </c>
      <c r="G98" s="331">
        <v>2666.666666666668</v>
      </c>
      <c r="H98" s="331">
        <v>2800.0000000000036</v>
      </c>
      <c r="I98" s="331">
        <v>4444.444444444445</v>
      </c>
      <c r="J98" s="331">
        <v>3555.5555555555547</v>
      </c>
      <c r="K98" s="331">
        <v>2488.8888888888905</v>
      </c>
    </row>
    <row r="99" spans="1:11" ht="12.75">
      <c r="A99" s="123"/>
      <c r="B99" s="116" t="s">
        <v>68</v>
      </c>
      <c r="C99" s="116"/>
      <c r="D99" s="116"/>
      <c r="E99" s="116"/>
      <c r="F99" s="331">
        <v>0</v>
      </c>
      <c r="G99" s="331">
        <v>0</v>
      </c>
      <c r="H99" s="331">
        <v>0</v>
      </c>
      <c r="I99" s="331">
        <v>0</v>
      </c>
      <c r="J99" s="331">
        <v>0</v>
      </c>
      <c r="K99" s="331">
        <v>0</v>
      </c>
    </row>
    <row r="100" spans="1:11" ht="12.75">
      <c r="A100" s="123"/>
      <c r="B100" s="116" t="s">
        <v>69</v>
      </c>
      <c r="C100" s="116"/>
      <c r="D100" s="116"/>
      <c r="E100" s="116"/>
      <c r="F100" s="331">
        <v>0</v>
      </c>
      <c r="G100" s="331">
        <v>0</v>
      </c>
      <c r="H100" s="331">
        <v>0</v>
      </c>
      <c r="I100" s="331">
        <v>0</v>
      </c>
      <c r="J100" s="331">
        <v>0</v>
      </c>
      <c r="K100" s="331">
        <v>0</v>
      </c>
    </row>
    <row r="101" spans="1:18" ht="12.75">
      <c r="A101" s="123"/>
      <c r="B101" s="116"/>
      <c r="C101" s="116" t="s">
        <v>70</v>
      </c>
      <c r="D101" s="116"/>
      <c r="E101" s="116"/>
      <c r="F101" s="331">
        <v>0</v>
      </c>
      <c r="G101" s="331">
        <v>2666.666666666668</v>
      </c>
      <c r="H101" s="331">
        <v>2800.0000000000036</v>
      </c>
      <c r="I101" s="331">
        <v>4444.444444444445</v>
      </c>
      <c r="J101" s="331">
        <v>3555.5555555555547</v>
      </c>
      <c r="K101" s="331">
        <v>2488.8888888888905</v>
      </c>
      <c r="R101" s="332"/>
    </row>
    <row r="102" spans="1:19" ht="12.75">
      <c r="A102" s="123"/>
      <c r="B102" s="116"/>
      <c r="C102" s="116"/>
      <c r="D102" s="116"/>
      <c r="E102" s="116"/>
      <c r="F102" s="331"/>
      <c r="G102" s="331"/>
      <c r="H102" s="331"/>
      <c r="I102" s="331"/>
      <c r="J102" s="331"/>
      <c r="K102" s="331"/>
      <c r="S102" s="332"/>
    </row>
    <row r="103" spans="1:19" ht="12.75">
      <c r="A103" s="123"/>
      <c r="B103" s="116" t="s">
        <v>290</v>
      </c>
      <c r="C103" s="116"/>
      <c r="D103" s="116"/>
      <c r="E103" s="116"/>
      <c r="F103" s="333">
        <v>0</v>
      </c>
      <c r="G103" s="333">
        <v>0</v>
      </c>
      <c r="H103" s="333">
        <v>0</v>
      </c>
      <c r="I103" s="333">
        <v>0</v>
      </c>
      <c r="J103" s="333">
        <v>0</v>
      </c>
      <c r="K103" s="333">
        <v>0</v>
      </c>
      <c r="S103" s="332"/>
    </row>
    <row r="104" spans="1:19" ht="12.75">
      <c r="A104" s="123"/>
      <c r="B104" s="116" t="s">
        <v>291</v>
      </c>
      <c r="C104" s="116"/>
      <c r="D104" s="116"/>
      <c r="E104" s="116"/>
      <c r="F104" s="333">
        <v>0</v>
      </c>
      <c r="G104" s="333">
        <v>0</v>
      </c>
      <c r="H104" s="333">
        <v>0</v>
      </c>
      <c r="I104" s="333">
        <v>0</v>
      </c>
      <c r="J104" s="333">
        <v>0</v>
      </c>
      <c r="K104" s="333">
        <v>0</v>
      </c>
      <c r="S104" s="332"/>
    </row>
    <row r="105" spans="1:19" ht="12.75">
      <c r="A105" s="123"/>
      <c r="B105" s="116"/>
      <c r="C105" s="116" t="s">
        <v>292</v>
      </c>
      <c r="D105" s="116"/>
      <c r="E105" s="116"/>
      <c r="F105" s="331" t="s">
        <v>332</v>
      </c>
      <c r="G105" s="331" t="s">
        <v>332</v>
      </c>
      <c r="H105" s="331" t="s">
        <v>332</v>
      </c>
      <c r="I105" s="331" t="s">
        <v>332</v>
      </c>
      <c r="J105" s="331" t="s">
        <v>332</v>
      </c>
      <c r="K105" s="331" t="s">
        <v>332</v>
      </c>
      <c r="S105" s="332"/>
    </row>
    <row r="106" spans="1:19" ht="12.75">
      <c r="A106" s="123"/>
      <c r="B106" s="116"/>
      <c r="C106" s="116"/>
      <c r="D106" s="116"/>
      <c r="E106" s="116"/>
      <c r="F106" s="331"/>
      <c r="G106" s="331"/>
      <c r="H106" s="331"/>
      <c r="I106" s="331"/>
      <c r="J106" s="331"/>
      <c r="K106" s="331"/>
      <c r="S106" s="332"/>
    </row>
    <row r="107" spans="1:18" ht="12.75">
      <c r="A107" s="123"/>
      <c r="B107" s="116"/>
      <c r="C107" s="2" t="s">
        <v>71</v>
      </c>
      <c r="D107" s="116"/>
      <c r="E107" s="116"/>
      <c r="F107" s="331">
        <v>0</v>
      </c>
      <c r="G107" s="331">
        <v>30000</v>
      </c>
      <c r="H107" s="331">
        <v>31500.000000000004</v>
      </c>
      <c r="I107" s="331">
        <v>50000</v>
      </c>
      <c r="J107" s="331">
        <v>40000</v>
      </c>
      <c r="K107" s="331">
        <v>28000.000000000004</v>
      </c>
      <c r="R107" s="334"/>
    </row>
    <row r="108" spans="1:11" ht="13.5" thickBot="1">
      <c r="A108" s="328"/>
      <c r="B108" s="136"/>
      <c r="C108" s="136"/>
      <c r="D108" s="136"/>
      <c r="E108" s="136"/>
      <c r="F108" s="335"/>
      <c r="G108" s="335"/>
      <c r="H108" s="335"/>
      <c r="I108" s="335"/>
      <c r="J108" s="335"/>
      <c r="K108" s="335"/>
    </row>
    <row r="109" ht="13.5" thickBot="1"/>
    <row r="110" spans="1:11" ht="12.75">
      <c r="A110" s="321" t="s">
        <v>64</v>
      </c>
      <c r="B110" s="129"/>
      <c r="C110" s="129"/>
      <c r="D110" s="129"/>
      <c r="E110" s="129"/>
      <c r="F110" s="329" t="s">
        <v>149</v>
      </c>
      <c r="G110" s="329" t="s">
        <v>150</v>
      </c>
      <c r="H110" s="329" t="s">
        <v>151</v>
      </c>
      <c r="I110" s="329" t="s">
        <v>152</v>
      </c>
      <c r="J110" s="329" t="s">
        <v>153</v>
      </c>
      <c r="K110" s="336" t="s">
        <v>154</v>
      </c>
    </row>
    <row r="111" spans="1:11" ht="12.75">
      <c r="A111" s="123"/>
      <c r="B111" s="116"/>
      <c r="C111" s="116"/>
      <c r="D111" s="116"/>
      <c r="E111" s="116"/>
      <c r="F111" s="330"/>
      <c r="G111" s="330"/>
      <c r="H111" s="330"/>
      <c r="I111" s="330"/>
      <c r="J111" s="330"/>
      <c r="K111" s="337"/>
    </row>
    <row r="112" spans="1:11" ht="12.75">
      <c r="A112" s="123"/>
      <c r="B112" s="116" t="s">
        <v>258</v>
      </c>
      <c r="C112" s="116"/>
      <c r="D112" s="116"/>
      <c r="E112" s="116"/>
      <c r="F112" s="331">
        <v>32666.666666666668</v>
      </c>
      <c r="G112" s="331">
        <v>11924.444444444445</v>
      </c>
      <c r="H112" s="331">
        <v>0</v>
      </c>
      <c r="I112" s="331">
        <v>0</v>
      </c>
      <c r="J112" s="331">
        <v>0</v>
      </c>
      <c r="K112" s="338">
        <v>0</v>
      </c>
    </row>
    <row r="113" spans="1:11" ht="12.75">
      <c r="A113" s="123"/>
      <c r="B113" s="116" t="s">
        <v>209</v>
      </c>
      <c r="C113" s="116"/>
      <c r="D113" s="116"/>
      <c r="E113" s="116"/>
      <c r="F113" s="331">
        <v>30000</v>
      </c>
      <c r="G113" s="331">
        <v>11000</v>
      </c>
      <c r="H113" s="331">
        <v>0</v>
      </c>
      <c r="I113" s="331">
        <v>0</v>
      </c>
      <c r="J113" s="331">
        <v>0</v>
      </c>
      <c r="K113" s="338">
        <v>0</v>
      </c>
    </row>
    <row r="114" spans="1:11" ht="12.75">
      <c r="A114" s="123"/>
      <c r="B114" s="116" t="s">
        <v>210</v>
      </c>
      <c r="C114" s="116"/>
      <c r="D114" s="116"/>
      <c r="E114" s="116"/>
      <c r="F114" s="331">
        <v>30000</v>
      </c>
      <c r="G114" s="331">
        <v>11000</v>
      </c>
      <c r="H114" s="331">
        <v>0</v>
      </c>
      <c r="I114" s="331">
        <v>0</v>
      </c>
      <c r="J114" s="331">
        <v>0</v>
      </c>
      <c r="K114" s="338">
        <v>0</v>
      </c>
    </row>
    <row r="115" spans="1:11" ht="12.75">
      <c r="A115" s="123"/>
      <c r="B115" s="116"/>
      <c r="C115" s="116" t="s">
        <v>66</v>
      </c>
      <c r="D115" s="116"/>
      <c r="E115" s="116"/>
      <c r="F115" s="331" t="s">
        <v>332</v>
      </c>
      <c r="G115" s="331" t="s">
        <v>332</v>
      </c>
      <c r="H115" s="331" t="s">
        <v>332</v>
      </c>
      <c r="I115" s="331" t="s">
        <v>332</v>
      </c>
      <c r="J115" s="331" t="s">
        <v>332</v>
      </c>
      <c r="K115" s="338" t="s">
        <v>332</v>
      </c>
    </row>
    <row r="116" spans="1:11" ht="12.75">
      <c r="A116" s="123"/>
      <c r="B116" s="116"/>
      <c r="C116" s="116"/>
      <c r="D116" s="116"/>
      <c r="E116" s="116"/>
      <c r="F116" s="331"/>
      <c r="G116" s="331"/>
      <c r="H116" s="331"/>
      <c r="I116" s="331"/>
      <c r="J116" s="331"/>
      <c r="K116" s="338"/>
    </row>
    <row r="117" spans="1:11" ht="12.75">
      <c r="A117" s="123"/>
      <c r="B117" s="116" t="s">
        <v>139</v>
      </c>
      <c r="C117" s="116"/>
      <c r="D117" s="116"/>
      <c r="E117" s="116"/>
      <c r="F117" s="331">
        <v>2666.666666666668</v>
      </c>
      <c r="G117" s="331">
        <v>924.4444444444453</v>
      </c>
      <c r="H117" s="331">
        <v>0</v>
      </c>
      <c r="I117" s="331">
        <v>0</v>
      </c>
      <c r="J117" s="331">
        <v>0</v>
      </c>
      <c r="K117" s="338">
        <v>0</v>
      </c>
    </row>
    <row r="118" spans="1:11" ht="12.75">
      <c r="A118" s="123"/>
      <c r="B118" s="116" t="s">
        <v>68</v>
      </c>
      <c r="C118" s="116"/>
      <c r="D118" s="116"/>
      <c r="E118" s="116"/>
      <c r="F118" s="331">
        <v>0</v>
      </c>
      <c r="G118" s="331">
        <v>0</v>
      </c>
      <c r="H118" s="331">
        <v>0</v>
      </c>
      <c r="I118" s="331">
        <v>0</v>
      </c>
      <c r="J118" s="331">
        <v>0</v>
      </c>
      <c r="K118" s="338">
        <v>0</v>
      </c>
    </row>
    <row r="119" spans="1:11" ht="12.75">
      <c r="A119" s="123"/>
      <c r="B119" s="116" t="s">
        <v>69</v>
      </c>
      <c r="C119" s="116"/>
      <c r="D119" s="116"/>
      <c r="E119" s="116"/>
      <c r="F119" s="331">
        <v>0</v>
      </c>
      <c r="G119" s="331">
        <v>0</v>
      </c>
      <c r="H119" s="331">
        <v>0</v>
      </c>
      <c r="I119" s="331">
        <v>0</v>
      </c>
      <c r="J119" s="331">
        <v>0</v>
      </c>
      <c r="K119" s="338">
        <v>0</v>
      </c>
    </row>
    <row r="120" spans="1:11" ht="12.75">
      <c r="A120" s="123"/>
      <c r="B120" s="116"/>
      <c r="C120" s="116" t="s">
        <v>70</v>
      </c>
      <c r="D120" s="116"/>
      <c r="E120" s="116"/>
      <c r="F120" s="331">
        <v>2666.666666666668</v>
      </c>
      <c r="G120" s="331">
        <v>924.4444444444453</v>
      </c>
      <c r="H120" s="331">
        <v>0</v>
      </c>
      <c r="I120" s="331">
        <v>0</v>
      </c>
      <c r="J120" s="331">
        <v>0</v>
      </c>
      <c r="K120" s="338">
        <v>0</v>
      </c>
    </row>
    <row r="121" spans="1:11" ht="12.75">
      <c r="A121" s="123"/>
      <c r="B121" s="116"/>
      <c r="C121" s="116"/>
      <c r="D121" s="116"/>
      <c r="E121" s="116"/>
      <c r="F121" s="331"/>
      <c r="G121" s="331"/>
      <c r="H121" s="331"/>
      <c r="I121" s="331"/>
      <c r="J121" s="331"/>
      <c r="K121" s="338"/>
    </row>
    <row r="122" spans="1:11" ht="12.75">
      <c r="A122" s="123"/>
      <c r="B122" s="116" t="s">
        <v>290</v>
      </c>
      <c r="C122" s="116"/>
      <c r="D122" s="116"/>
      <c r="E122" s="116"/>
      <c r="F122" s="333">
        <v>0</v>
      </c>
      <c r="G122" s="333">
        <v>0</v>
      </c>
      <c r="H122" s="333">
        <v>0</v>
      </c>
      <c r="I122" s="333">
        <v>0</v>
      </c>
      <c r="J122" s="333">
        <v>0</v>
      </c>
      <c r="K122" s="339">
        <v>0</v>
      </c>
    </row>
    <row r="123" spans="1:11" ht="12.75">
      <c r="A123" s="123"/>
      <c r="B123" s="116" t="s">
        <v>291</v>
      </c>
      <c r="C123" s="116"/>
      <c r="D123" s="116"/>
      <c r="E123" s="116"/>
      <c r="F123" s="333">
        <v>0</v>
      </c>
      <c r="G123" s="333">
        <v>30000</v>
      </c>
      <c r="H123" s="333">
        <v>0</v>
      </c>
      <c r="I123" s="333">
        <v>0</v>
      </c>
      <c r="J123" s="333">
        <v>0</v>
      </c>
      <c r="K123" s="339">
        <v>0</v>
      </c>
    </row>
    <row r="124" spans="1:11" ht="12.75">
      <c r="A124" s="123"/>
      <c r="B124" s="116"/>
      <c r="C124" s="116" t="s">
        <v>292</v>
      </c>
      <c r="D124" s="116"/>
      <c r="E124" s="116"/>
      <c r="F124" s="331" t="s">
        <v>332</v>
      </c>
      <c r="G124" s="331" t="s">
        <v>332</v>
      </c>
      <c r="H124" s="331" t="s">
        <v>332</v>
      </c>
      <c r="I124" s="331" t="s">
        <v>332</v>
      </c>
      <c r="J124" s="331" t="s">
        <v>332</v>
      </c>
      <c r="K124" s="338" t="s">
        <v>332</v>
      </c>
    </row>
    <row r="125" spans="1:11" ht="12.75">
      <c r="A125" s="123"/>
      <c r="B125" s="116"/>
      <c r="C125" s="116"/>
      <c r="D125" s="116"/>
      <c r="E125" s="116"/>
      <c r="F125" s="331"/>
      <c r="G125" s="331"/>
      <c r="H125" s="331"/>
      <c r="I125" s="331"/>
      <c r="J125" s="331"/>
      <c r="K125" s="338"/>
    </row>
    <row r="126" spans="1:11" ht="12.75">
      <c r="A126" s="123"/>
      <c r="B126" s="116"/>
      <c r="C126" s="2" t="s">
        <v>71</v>
      </c>
      <c r="D126" s="116"/>
      <c r="E126" s="116"/>
      <c r="F126" s="331">
        <v>30000</v>
      </c>
      <c r="G126" s="331">
        <v>41000</v>
      </c>
      <c r="H126" s="331">
        <v>0</v>
      </c>
      <c r="I126" s="331">
        <v>0</v>
      </c>
      <c r="J126" s="331">
        <v>0</v>
      </c>
      <c r="K126" s="338">
        <v>0</v>
      </c>
    </row>
    <row r="127" spans="1:11" ht="13.5" thickBot="1">
      <c r="A127" s="328"/>
      <c r="B127" s="136"/>
      <c r="C127" s="136"/>
      <c r="D127" s="136"/>
      <c r="E127" s="136"/>
      <c r="F127" s="335"/>
      <c r="G127" s="335"/>
      <c r="H127" s="335"/>
      <c r="I127" s="335"/>
      <c r="J127" s="335"/>
      <c r="K127" s="340"/>
    </row>
  </sheetData>
  <sheetProtection password="C9F5" sheet="1" objects="1" scenarios="1"/>
  <mergeCells count="6">
    <mergeCell ref="B4:D4"/>
    <mergeCell ref="B5:D5"/>
    <mergeCell ref="J10:M10"/>
    <mergeCell ref="L2:M4"/>
    <mergeCell ref="E4:G4"/>
    <mergeCell ref="E5:G5"/>
  </mergeCells>
  <printOptions/>
  <pageMargins left="0.28" right="0.24" top="0.35" bottom="0.31" header="0.5" footer="0.33"/>
  <pageSetup fitToHeight="2" horizontalDpi="600" verticalDpi="600" orientation="portrait" scale="54" r:id="rId1"/>
  <headerFooter alignWithMargins="0">
    <oddFooter>&amp;L&amp;"Arial,Bold"Vermont Student Assistance Corp.&amp;RPage &amp;P of &amp;N</oddFooter>
  </headerFooter>
  <rowBreaks count="1" manualBreakCount="1">
    <brk id="8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showGridLines="0" zoomScalePageLayoutView="0" workbookViewId="0" topLeftCell="A1">
      <selection activeCell="D44" sqref="D44"/>
    </sheetView>
  </sheetViews>
  <sheetFormatPr defaultColWidth="9.140625" defaultRowHeight="12.75"/>
  <cols>
    <col min="1" max="1" width="13.7109375" style="36" customWidth="1"/>
    <col min="2" max="2" width="35.00390625" style="36" customWidth="1"/>
    <col min="3" max="3" width="4.421875" style="36" customWidth="1"/>
    <col min="4" max="4" width="14.421875" style="36" bestFit="1" customWidth="1"/>
    <col min="5" max="5" width="14.57421875" style="36" bestFit="1" customWidth="1"/>
    <col min="6" max="6" width="11.7109375" style="36" bestFit="1" customWidth="1"/>
    <col min="7" max="16384" width="9.140625" style="36" customWidth="1"/>
  </cols>
  <sheetData>
    <row r="1" spans="1:7" s="29" customFormat="1" ht="12.75" customHeight="1">
      <c r="A1" s="377" t="s">
        <v>99</v>
      </c>
      <c r="B1" s="377"/>
      <c r="C1" s="377"/>
      <c r="D1" s="377"/>
      <c r="E1" s="377"/>
      <c r="F1" s="103"/>
      <c r="G1" s="103"/>
    </row>
    <row r="2" spans="1:7" s="32" customFormat="1" ht="12.75">
      <c r="A2" s="30"/>
      <c r="B2" s="31"/>
      <c r="C2" s="31"/>
      <c r="D2" s="31"/>
      <c r="E2" s="31"/>
      <c r="F2" s="31"/>
      <c r="G2" s="31"/>
    </row>
    <row r="3" spans="1:7" s="29" customFormat="1" ht="12.75" customHeight="1">
      <c r="A3" s="377" t="s">
        <v>179</v>
      </c>
      <c r="B3" s="377"/>
      <c r="C3" s="377"/>
      <c r="D3" s="377"/>
      <c r="E3" s="377"/>
      <c r="F3" s="103"/>
      <c r="G3" s="103"/>
    </row>
    <row r="4" spans="1:7" s="29" customFormat="1" ht="12.75">
      <c r="A4" s="18"/>
      <c r="B4" s="18"/>
      <c r="C4" s="18"/>
      <c r="D4" s="18"/>
      <c r="E4" s="18"/>
      <c r="F4" s="18"/>
      <c r="G4" s="18"/>
    </row>
    <row r="5" spans="1:7" s="33" customFormat="1" ht="12.75" customHeight="1">
      <c r="A5" s="376" t="s">
        <v>58</v>
      </c>
      <c r="B5" s="376"/>
      <c r="C5" s="376"/>
      <c r="D5" s="376"/>
      <c r="E5" s="376"/>
      <c r="F5" s="104"/>
      <c r="G5" s="104"/>
    </row>
    <row r="6" spans="1:7" s="33" customFormat="1" ht="12.75">
      <c r="A6" s="19"/>
      <c r="B6" s="19"/>
      <c r="C6" s="19"/>
      <c r="D6" s="19"/>
      <c r="E6" s="19"/>
      <c r="F6" s="19"/>
      <c r="G6" s="19"/>
    </row>
    <row r="7" spans="1:7" s="33" customFormat="1" ht="12.75">
      <c r="A7" s="19"/>
      <c r="B7" s="19"/>
      <c r="C7" s="19"/>
      <c r="D7" s="19"/>
      <c r="E7" s="19"/>
      <c r="F7" s="19"/>
      <c r="G7" s="19"/>
    </row>
    <row r="8" spans="1:7" s="33" customFormat="1" ht="12.75">
      <c r="A8" s="19"/>
      <c r="B8" s="19"/>
      <c r="C8" s="19"/>
      <c r="D8" s="19"/>
      <c r="E8" s="19"/>
      <c r="F8" s="19"/>
      <c r="G8" s="19"/>
    </row>
    <row r="9" spans="1:7" s="33" customFormat="1" ht="12.75">
      <c r="A9" s="19"/>
      <c r="B9" s="19"/>
      <c r="C9" s="19"/>
      <c r="D9" s="19"/>
      <c r="E9" s="19"/>
      <c r="F9" s="19"/>
      <c r="G9" s="19"/>
    </row>
    <row r="10" spans="1:7" s="34" customFormat="1" ht="12.75">
      <c r="A10" s="19"/>
      <c r="B10" s="19"/>
      <c r="C10" s="19"/>
      <c r="D10" s="20" t="s">
        <v>180</v>
      </c>
      <c r="E10" s="20" t="s">
        <v>180</v>
      </c>
      <c r="F10" s="21"/>
      <c r="G10" s="21"/>
    </row>
    <row r="11" spans="1:7" s="34" customFormat="1" ht="12.75">
      <c r="A11" s="21"/>
      <c r="B11" s="21"/>
      <c r="C11" s="21"/>
      <c r="D11" s="22" t="s">
        <v>327</v>
      </c>
      <c r="E11" s="22" t="s">
        <v>330</v>
      </c>
      <c r="F11" s="21"/>
      <c r="G11" s="21"/>
    </row>
    <row r="12" spans="1:7" s="34" customFormat="1" ht="12.75">
      <c r="A12" s="21"/>
      <c r="B12" s="21"/>
      <c r="C12" s="21"/>
      <c r="D12" s="21"/>
      <c r="E12" s="21"/>
      <c r="F12" s="21"/>
      <c r="G12" s="21"/>
    </row>
    <row r="13" spans="1:7" s="35" customFormat="1" ht="12.75">
      <c r="A13" s="23" t="s">
        <v>46</v>
      </c>
      <c r="B13" s="24"/>
      <c r="C13" s="24"/>
      <c r="D13" s="24"/>
      <c r="E13" s="24"/>
      <c r="F13" s="24"/>
      <c r="G13" s="24"/>
    </row>
    <row r="14" spans="1:7" s="35" customFormat="1" ht="12.75">
      <c r="A14" s="23" t="s">
        <v>100</v>
      </c>
      <c r="B14" s="24"/>
      <c r="C14" s="24"/>
      <c r="D14" s="24"/>
      <c r="E14" s="24"/>
      <c r="F14" s="24"/>
      <c r="G14" s="24"/>
    </row>
    <row r="15" spans="1:7" s="35" customFormat="1" ht="12.75">
      <c r="A15" s="24"/>
      <c r="B15" s="23" t="s">
        <v>101</v>
      </c>
      <c r="C15" s="24"/>
      <c r="D15" s="25">
        <v>317231.58</v>
      </c>
      <c r="E15" s="25">
        <v>349706.55</v>
      </c>
      <c r="F15" s="24"/>
      <c r="G15" s="24"/>
    </row>
    <row r="16" spans="1:7" s="35" customFormat="1" ht="12.75">
      <c r="A16" s="24"/>
      <c r="B16" s="23" t="s">
        <v>102</v>
      </c>
      <c r="C16" s="24"/>
      <c r="D16" s="25">
        <v>0</v>
      </c>
      <c r="E16" s="25">
        <v>0</v>
      </c>
      <c r="F16" s="24"/>
      <c r="G16" s="24"/>
    </row>
    <row r="17" spans="1:7" s="35" customFormat="1" ht="12.75">
      <c r="A17" s="24"/>
      <c r="B17" s="23" t="s">
        <v>181</v>
      </c>
      <c r="C17" s="24"/>
      <c r="D17" s="25">
        <v>250000</v>
      </c>
      <c r="E17" s="25">
        <v>250000</v>
      </c>
      <c r="F17" s="24"/>
      <c r="G17" s="24"/>
    </row>
    <row r="18" spans="1:7" s="35" customFormat="1" ht="12.75">
      <c r="A18" s="24"/>
      <c r="B18" s="23" t="s">
        <v>182</v>
      </c>
      <c r="C18" s="24"/>
      <c r="D18" s="25">
        <v>0</v>
      </c>
      <c r="E18" s="25">
        <v>0</v>
      </c>
      <c r="F18" s="24"/>
      <c r="G18" s="24"/>
    </row>
    <row r="19" spans="1:7" s="35" customFormat="1" ht="12.75">
      <c r="A19" s="24"/>
      <c r="B19" s="23" t="s">
        <v>183</v>
      </c>
      <c r="C19" s="24"/>
      <c r="D19" s="25">
        <v>176400</v>
      </c>
      <c r="E19" s="25">
        <v>43980</v>
      </c>
      <c r="F19" s="52"/>
      <c r="G19" s="24"/>
    </row>
    <row r="20" spans="1:7" s="35" customFormat="1" ht="12.75">
      <c r="A20" s="24"/>
      <c r="B20" s="23" t="s">
        <v>184</v>
      </c>
      <c r="C20" s="24"/>
      <c r="D20" s="25">
        <v>600000</v>
      </c>
      <c r="E20" s="25">
        <v>1050000</v>
      </c>
      <c r="F20" s="24"/>
      <c r="G20" s="24"/>
    </row>
    <row r="21" spans="1:7" s="35" customFormat="1" ht="12.75">
      <c r="A21" s="24"/>
      <c r="B21" s="23" t="s">
        <v>322</v>
      </c>
      <c r="C21" s="24"/>
      <c r="D21" s="25">
        <v>0</v>
      </c>
      <c r="E21" s="25">
        <v>168.3</v>
      </c>
      <c r="F21" s="24"/>
      <c r="G21" s="24"/>
    </row>
    <row r="22" spans="1:7" s="35" customFormat="1" ht="12.75">
      <c r="A22" s="24"/>
      <c r="B22" s="23" t="s">
        <v>103</v>
      </c>
      <c r="C22" s="24"/>
      <c r="D22" s="26">
        <v>1343631.58</v>
      </c>
      <c r="E22" s="26">
        <v>1693854.85</v>
      </c>
      <c r="F22" s="24"/>
      <c r="G22" s="24"/>
    </row>
    <row r="23" spans="1:7" s="35" customFormat="1" ht="12.75">
      <c r="A23" s="23" t="s">
        <v>104</v>
      </c>
      <c r="B23" s="24"/>
      <c r="C23" s="24"/>
      <c r="D23" s="24"/>
      <c r="E23" s="24"/>
      <c r="F23" s="24"/>
      <c r="G23" s="24"/>
    </row>
    <row r="24" spans="1:7" s="35" customFormat="1" ht="12.75">
      <c r="A24" s="24"/>
      <c r="B24" s="23" t="s">
        <v>105</v>
      </c>
      <c r="C24" s="24"/>
      <c r="D24" s="25">
        <v>416.07</v>
      </c>
      <c r="E24" s="25">
        <v>596.74</v>
      </c>
      <c r="F24" s="24"/>
      <c r="G24" s="24"/>
    </row>
    <row r="25" spans="1:7" s="35" customFormat="1" ht="12.75">
      <c r="A25" s="24"/>
      <c r="B25" s="23" t="s">
        <v>106</v>
      </c>
      <c r="C25" s="24"/>
      <c r="D25" s="25">
        <v>14152559.76</v>
      </c>
      <c r="E25" s="25">
        <v>13645594.44</v>
      </c>
      <c r="F25" s="24"/>
      <c r="G25" s="24"/>
    </row>
    <row r="26" spans="1:7" s="35" customFormat="1" ht="12.75">
      <c r="A26" s="24"/>
      <c r="B26" s="23" t="s">
        <v>107</v>
      </c>
      <c r="C26" s="24"/>
      <c r="D26" s="25">
        <v>-1860028.99</v>
      </c>
      <c r="E26" s="25">
        <v>-1591849.9</v>
      </c>
      <c r="F26" s="24"/>
      <c r="G26" s="24"/>
    </row>
    <row r="27" spans="1:7" s="35" customFormat="1" ht="12.75">
      <c r="A27" s="24"/>
      <c r="B27" s="23" t="s">
        <v>108</v>
      </c>
      <c r="C27" s="24"/>
      <c r="D27" s="25">
        <v>0</v>
      </c>
      <c r="E27" s="25">
        <v>0</v>
      </c>
      <c r="F27" s="24"/>
      <c r="G27" s="24"/>
    </row>
    <row r="28" spans="1:7" s="35" customFormat="1" ht="12.75">
      <c r="A28" s="24"/>
      <c r="B28" s="23" t="s">
        <v>109</v>
      </c>
      <c r="C28" s="24"/>
      <c r="D28" s="25">
        <v>0</v>
      </c>
      <c r="E28" s="25">
        <v>0</v>
      </c>
      <c r="F28" s="24"/>
      <c r="G28" s="24"/>
    </row>
    <row r="29" spans="1:7" s="35" customFormat="1" ht="12.75">
      <c r="A29" s="24"/>
      <c r="B29" s="23" t="s">
        <v>110</v>
      </c>
      <c r="C29" s="24"/>
      <c r="D29" s="25">
        <v>188943.64</v>
      </c>
      <c r="E29" s="25">
        <v>166287.89</v>
      </c>
      <c r="F29" s="24"/>
      <c r="G29" s="24"/>
    </row>
    <row r="30" spans="1:7" s="35" customFormat="1" ht="12.75">
      <c r="A30" s="24"/>
      <c r="B30" s="23" t="s">
        <v>185</v>
      </c>
      <c r="C30" s="24"/>
      <c r="D30" s="25">
        <v>0</v>
      </c>
      <c r="E30" s="25">
        <v>0</v>
      </c>
      <c r="F30" s="24"/>
      <c r="G30" s="24"/>
    </row>
    <row r="31" spans="1:7" s="35" customFormat="1" ht="12.75">
      <c r="A31" s="24"/>
      <c r="B31" s="23" t="s">
        <v>186</v>
      </c>
      <c r="C31" s="24"/>
      <c r="D31" s="25">
        <v>0</v>
      </c>
      <c r="E31" s="25">
        <v>0</v>
      </c>
      <c r="F31" s="24"/>
      <c r="G31" s="24"/>
    </row>
    <row r="32" spans="1:7" s="35" customFormat="1" ht="12.75">
      <c r="A32" s="24"/>
      <c r="B32" s="23" t="s">
        <v>111</v>
      </c>
      <c r="C32" s="24"/>
      <c r="D32" s="26">
        <v>12481890.48</v>
      </c>
      <c r="E32" s="26">
        <v>12220629.17</v>
      </c>
      <c r="F32" s="24"/>
      <c r="G32" s="24"/>
    </row>
    <row r="33" spans="1:7" s="35" customFormat="1" ht="12.75">
      <c r="A33" s="24"/>
      <c r="B33" s="24"/>
      <c r="C33" s="24"/>
      <c r="D33" s="24"/>
      <c r="E33" s="24"/>
      <c r="F33" s="24"/>
      <c r="G33" s="24"/>
    </row>
    <row r="34" spans="1:7" s="35" customFormat="1" ht="12.75">
      <c r="A34" s="23" t="s">
        <v>112</v>
      </c>
      <c r="B34" s="24"/>
      <c r="C34" s="24"/>
      <c r="D34" s="24"/>
      <c r="E34" s="24"/>
      <c r="F34" s="24"/>
      <c r="G34" s="24"/>
    </row>
    <row r="35" spans="1:7" s="35" customFormat="1" ht="12.75">
      <c r="A35" s="24"/>
      <c r="B35" s="23" t="s">
        <v>113</v>
      </c>
      <c r="C35" s="24"/>
      <c r="D35" s="25">
        <v>0</v>
      </c>
      <c r="E35" s="25">
        <v>0</v>
      </c>
      <c r="F35" s="24"/>
      <c r="G35" s="24"/>
    </row>
    <row r="36" spans="1:7" s="35" customFormat="1" ht="12.75">
      <c r="A36" s="24"/>
      <c r="B36" s="23" t="s">
        <v>114</v>
      </c>
      <c r="C36" s="24"/>
      <c r="D36" s="25">
        <v>0</v>
      </c>
      <c r="E36" s="25">
        <v>0</v>
      </c>
      <c r="F36" s="24"/>
      <c r="G36" s="24"/>
    </row>
    <row r="37" spans="1:7" s="35" customFormat="1" ht="12.75">
      <c r="A37" s="24"/>
      <c r="B37" s="23" t="s">
        <v>115</v>
      </c>
      <c r="C37" s="24"/>
      <c r="D37" s="26">
        <v>0</v>
      </c>
      <c r="E37" s="26">
        <v>0</v>
      </c>
      <c r="F37" s="24"/>
      <c r="G37" s="24"/>
    </row>
    <row r="38" spans="1:7" s="35" customFormat="1" ht="12.75">
      <c r="A38" s="24"/>
      <c r="B38" s="24"/>
      <c r="C38" s="24"/>
      <c r="D38" s="24"/>
      <c r="E38" s="24"/>
      <c r="F38" s="24"/>
      <c r="G38" s="24"/>
    </row>
    <row r="39" spans="1:7" s="35" customFormat="1" ht="13.5" thickBot="1">
      <c r="A39" s="24"/>
      <c r="B39" s="23" t="s">
        <v>29</v>
      </c>
      <c r="C39" s="24"/>
      <c r="D39" s="27">
        <v>13825522.06</v>
      </c>
      <c r="E39" s="27">
        <v>13914484.02</v>
      </c>
      <c r="F39" s="24"/>
      <c r="G39" s="24"/>
    </row>
    <row r="40" spans="1:7" s="35" customFormat="1" ht="13.5" thickTop="1">
      <c r="A40" s="23" t="s">
        <v>116</v>
      </c>
      <c r="B40" s="24"/>
      <c r="C40" s="24"/>
      <c r="D40" s="24"/>
      <c r="E40" s="24"/>
      <c r="F40" s="24"/>
      <c r="G40" s="24"/>
    </row>
    <row r="41" spans="1:7" s="35" customFormat="1" ht="12.75">
      <c r="A41" s="23" t="s">
        <v>117</v>
      </c>
      <c r="B41" s="24"/>
      <c r="C41" s="24"/>
      <c r="D41" s="24"/>
      <c r="E41" s="24"/>
      <c r="F41" s="24"/>
      <c r="G41" s="24"/>
    </row>
    <row r="42" spans="1:7" s="35" customFormat="1" ht="12.75">
      <c r="A42" s="24"/>
      <c r="B42" s="23" t="s">
        <v>118</v>
      </c>
      <c r="C42" s="24"/>
      <c r="D42" s="25">
        <v>10950000</v>
      </c>
      <c r="E42" s="25">
        <v>10920000</v>
      </c>
      <c r="F42" s="24"/>
      <c r="G42" s="24"/>
    </row>
    <row r="43" spans="1:7" s="35" customFormat="1" ht="12.75">
      <c r="A43" s="24"/>
      <c r="B43" s="23" t="s">
        <v>187</v>
      </c>
      <c r="C43" s="24"/>
      <c r="D43" s="25">
        <v>161148.49</v>
      </c>
      <c r="E43" s="25">
        <v>143344.59</v>
      </c>
      <c r="F43" s="24"/>
      <c r="G43" s="24"/>
    </row>
    <row r="44" spans="1:7" s="35" customFormat="1" ht="12.75">
      <c r="A44" s="24"/>
      <c r="B44" s="23" t="s">
        <v>119</v>
      </c>
      <c r="C44" s="24"/>
      <c r="D44" s="25">
        <v>132300</v>
      </c>
      <c r="E44" s="25">
        <v>19546.67</v>
      </c>
      <c r="F44" s="24"/>
      <c r="G44" s="24"/>
    </row>
    <row r="45" spans="1:7" s="35" customFormat="1" ht="12.75">
      <c r="A45" s="24"/>
      <c r="B45" s="23" t="s">
        <v>188</v>
      </c>
      <c r="C45" s="24"/>
      <c r="D45" s="25">
        <v>0</v>
      </c>
      <c r="E45" s="25">
        <v>0</v>
      </c>
      <c r="F45" s="24"/>
      <c r="G45" s="24"/>
    </row>
    <row r="46" spans="1:7" s="35" customFormat="1" ht="12.75">
      <c r="A46" s="24"/>
      <c r="B46" s="23" t="s">
        <v>120</v>
      </c>
      <c r="C46" s="24"/>
      <c r="D46" s="25">
        <v>0</v>
      </c>
      <c r="E46" s="25">
        <v>0</v>
      </c>
      <c r="F46" s="24"/>
      <c r="G46" s="24"/>
    </row>
    <row r="47" spans="1:7" s="35" customFormat="1" ht="12.75">
      <c r="A47" s="24"/>
      <c r="B47" s="23" t="s">
        <v>121</v>
      </c>
      <c r="C47" s="24"/>
      <c r="D47" s="25">
        <v>945182.74</v>
      </c>
      <c r="E47" s="25">
        <v>945182.74</v>
      </c>
      <c r="F47" s="24"/>
      <c r="G47" s="24"/>
    </row>
    <row r="48" spans="1:7" s="35" customFormat="1" ht="12.75">
      <c r="A48" s="24"/>
      <c r="B48" s="23" t="s">
        <v>122</v>
      </c>
      <c r="C48" s="24"/>
      <c r="D48" s="25">
        <v>0</v>
      </c>
      <c r="E48" s="25">
        <v>0</v>
      </c>
      <c r="F48" s="24"/>
      <c r="G48" s="24"/>
    </row>
    <row r="49" spans="1:7" s="35" customFormat="1" ht="12.75">
      <c r="A49" s="24"/>
      <c r="B49" s="23" t="s">
        <v>123</v>
      </c>
      <c r="C49" s="24"/>
      <c r="D49" s="25">
        <v>0</v>
      </c>
      <c r="E49" s="25">
        <v>0</v>
      </c>
      <c r="F49" s="24"/>
      <c r="G49" s="24"/>
    </row>
    <row r="50" spans="1:7" s="35" customFormat="1" ht="12.75">
      <c r="A50" s="24"/>
      <c r="B50" s="23" t="s">
        <v>124</v>
      </c>
      <c r="C50" s="24"/>
      <c r="D50" s="25">
        <v>69142.38</v>
      </c>
      <c r="E50" s="25">
        <v>55255.33</v>
      </c>
      <c r="F50" s="24"/>
      <c r="G50" s="24"/>
    </row>
    <row r="51" spans="1:7" s="35" customFormat="1" ht="12.75">
      <c r="A51" s="24"/>
      <c r="B51" s="23" t="s">
        <v>125</v>
      </c>
      <c r="C51" s="24"/>
      <c r="D51" s="26">
        <v>12257773.61</v>
      </c>
      <c r="E51" s="26">
        <v>12083329.33</v>
      </c>
      <c r="F51" s="24"/>
      <c r="G51" s="24"/>
    </row>
    <row r="52" spans="1:7" s="35" customFormat="1" ht="12.75">
      <c r="A52" s="24"/>
      <c r="B52" s="24"/>
      <c r="C52" s="24"/>
      <c r="D52" s="24"/>
      <c r="E52" s="24"/>
      <c r="F52" s="24"/>
      <c r="G52" s="24"/>
    </row>
    <row r="53" spans="1:7" s="35" customFormat="1" ht="12.75">
      <c r="A53" s="23" t="s">
        <v>126</v>
      </c>
      <c r="B53" s="24"/>
      <c r="C53" s="24"/>
      <c r="D53" s="24"/>
      <c r="E53" s="24"/>
      <c r="F53" s="24"/>
      <c r="G53" s="24"/>
    </row>
    <row r="54" spans="1:7" s="35" customFormat="1" ht="12.75">
      <c r="A54" s="24"/>
      <c r="B54" s="23" t="s">
        <v>127</v>
      </c>
      <c r="C54" s="24"/>
      <c r="D54" s="25">
        <v>1567748.45</v>
      </c>
      <c r="E54" s="25">
        <v>1831154.69</v>
      </c>
      <c r="F54" s="24"/>
      <c r="G54" s="24"/>
    </row>
    <row r="55" spans="1:7" ht="12.75">
      <c r="A55" s="24"/>
      <c r="B55" s="23" t="s">
        <v>128</v>
      </c>
      <c r="C55" s="24"/>
      <c r="D55" s="26">
        <v>1567748.45</v>
      </c>
      <c r="E55" s="26">
        <v>1831154.69</v>
      </c>
      <c r="F55" s="24"/>
      <c r="G55" s="24"/>
    </row>
    <row r="56" spans="1:7" ht="13.5" thickBot="1">
      <c r="A56" s="24"/>
      <c r="B56" s="23" t="s">
        <v>57</v>
      </c>
      <c r="C56" s="24"/>
      <c r="D56" s="28">
        <v>13825522.06</v>
      </c>
      <c r="E56" s="28">
        <v>13914484.02</v>
      </c>
      <c r="F56" s="24"/>
      <c r="G56" s="24"/>
    </row>
    <row r="57" spans="4:5" ht="13.5" thickTop="1">
      <c r="D57" s="51">
        <f>D54-'Income Statement'!D48</f>
        <v>0</v>
      </c>
      <c r="E57" s="51">
        <f>E54-'Income Statement'!D52</f>
        <v>0</v>
      </c>
    </row>
  </sheetData>
  <sheetProtection password="C9F5" sheet="1" objects="1" scenarios="1"/>
  <mergeCells count="3">
    <mergeCell ref="A5:E5"/>
    <mergeCell ref="A3:E3"/>
    <mergeCell ref="A1:E1"/>
  </mergeCells>
  <printOptions/>
  <pageMargins left="0.75" right="0.75" top="0.77" bottom="1" header="0.5" footer="0.5"/>
  <pageSetup horizontalDpi="600" verticalDpi="600" orientation="portrait" scale="85" r:id="rId1"/>
  <headerFooter alignWithMargins="0">
    <oddFooter>&amp;L&amp;"Arial,Bold"Vermont Student Assistance Corp.&amp;RPage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zoomScalePageLayoutView="0" workbookViewId="0" topLeftCell="A16">
      <selection activeCell="D15" sqref="D15"/>
    </sheetView>
  </sheetViews>
  <sheetFormatPr defaultColWidth="9.140625" defaultRowHeight="12.75"/>
  <cols>
    <col min="1" max="1" width="18.140625" style="0" bestFit="1" customWidth="1"/>
    <col min="2" max="2" width="33.421875" style="0" bestFit="1" customWidth="1"/>
    <col min="3" max="3" width="4.421875" style="0" customWidth="1"/>
    <col min="4" max="4" width="17.140625" style="0" customWidth="1"/>
  </cols>
  <sheetData>
    <row r="1" spans="1:6" ht="12.75" customHeight="1">
      <c r="A1" s="377" t="s">
        <v>99</v>
      </c>
      <c r="B1" s="377"/>
      <c r="C1" s="377"/>
      <c r="D1" s="377"/>
      <c r="E1" s="377"/>
      <c r="F1" s="103"/>
    </row>
    <row r="2" spans="1:4" ht="12.75">
      <c r="A2" s="30"/>
      <c r="B2" s="31"/>
      <c r="C2" s="31"/>
      <c r="D2" s="31"/>
    </row>
    <row r="3" spans="1:6" ht="12.75" customHeight="1">
      <c r="A3" s="377" t="s">
        <v>214</v>
      </c>
      <c r="B3" s="377"/>
      <c r="C3" s="377"/>
      <c r="D3" s="377"/>
      <c r="E3" s="377"/>
      <c r="F3" s="103"/>
    </row>
    <row r="4" spans="1:4" ht="12.75">
      <c r="A4" s="18"/>
      <c r="B4" s="18"/>
      <c r="C4" s="18"/>
      <c r="D4" s="18"/>
    </row>
    <row r="5" spans="1:6" ht="12.75" customHeight="1">
      <c r="A5" s="376" t="s">
        <v>215</v>
      </c>
      <c r="B5" s="376"/>
      <c r="C5" s="376"/>
      <c r="D5" s="376"/>
      <c r="E5" s="376"/>
      <c r="F5" s="104"/>
    </row>
    <row r="6" spans="1:4" ht="12.75">
      <c r="A6" s="19"/>
      <c r="B6" s="19"/>
      <c r="C6" s="19"/>
      <c r="D6" s="19"/>
    </row>
    <row r="7" spans="1:4" ht="12.75">
      <c r="A7" s="19"/>
      <c r="B7" s="19"/>
      <c r="C7" s="19"/>
      <c r="D7" s="19"/>
    </row>
    <row r="8" spans="1:4" ht="12.75">
      <c r="A8" s="19"/>
      <c r="B8" s="19"/>
      <c r="C8" s="19"/>
      <c r="D8" s="19"/>
    </row>
    <row r="9" spans="1:4" ht="12.75">
      <c r="A9" s="19"/>
      <c r="B9" s="19"/>
      <c r="C9" s="19"/>
      <c r="D9" s="20" t="s">
        <v>214</v>
      </c>
    </row>
    <row r="10" spans="1:4" ht="12.75">
      <c r="A10" s="21"/>
      <c r="B10" s="21"/>
      <c r="C10" s="21"/>
      <c r="D10" s="22" t="s">
        <v>331</v>
      </c>
    </row>
    <row r="11" spans="1:4" ht="12.75">
      <c r="A11" s="21"/>
      <c r="B11" s="21"/>
      <c r="C11" s="21"/>
      <c r="D11" s="21"/>
    </row>
    <row r="12" spans="1:4" ht="12.75">
      <c r="A12" s="23" t="s">
        <v>216</v>
      </c>
      <c r="B12" s="24"/>
      <c r="C12" s="24"/>
      <c r="D12" s="24"/>
    </row>
    <row r="13" spans="1:4" ht="12.75">
      <c r="A13" s="23" t="s">
        <v>217</v>
      </c>
      <c r="B13" s="24"/>
      <c r="C13" s="24"/>
      <c r="D13" s="24"/>
    </row>
    <row r="14" spans="1:4" ht="12.75">
      <c r="A14" s="24"/>
      <c r="B14" s="23" t="s">
        <v>218</v>
      </c>
      <c r="C14" s="24"/>
      <c r="D14" s="25">
        <v>0</v>
      </c>
    </row>
    <row r="15" spans="1:4" ht="12.75">
      <c r="A15" s="24"/>
      <c r="B15" s="23" t="s">
        <v>219</v>
      </c>
      <c r="C15" s="24"/>
      <c r="D15" s="25">
        <v>0</v>
      </c>
    </row>
    <row r="16" spans="1:4" ht="12.75">
      <c r="A16" s="24"/>
      <c r="B16" s="23" t="s">
        <v>220</v>
      </c>
      <c r="C16" s="24"/>
      <c r="D16" s="25">
        <v>1649.53</v>
      </c>
    </row>
    <row r="17" spans="1:4" ht="12.75">
      <c r="A17" s="24"/>
      <c r="B17" s="23" t="s">
        <v>221</v>
      </c>
      <c r="C17" s="24"/>
      <c r="D17" s="25">
        <v>268989.61</v>
      </c>
    </row>
    <row r="18" spans="1:4" ht="12.75">
      <c r="A18" s="24"/>
      <c r="B18" s="23" t="s">
        <v>222</v>
      </c>
      <c r="C18" s="24"/>
      <c r="D18" s="25">
        <v>7408.19</v>
      </c>
    </row>
    <row r="19" spans="1:4" ht="12.75">
      <c r="A19" s="24"/>
      <c r="B19" s="23" t="s">
        <v>223</v>
      </c>
      <c r="C19" s="24"/>
      <c r="D19" s="26">
        <v>278047.33</v>
      </c>
    </row>
    <row r="20" spans="1:4" ht="12.75">
      <c r="A20" s="23" t="s">
        <v>224</v>
      </c>
      <c r="B20" s="24"/>
      <c r="C20" s="24"/>
      <c r="D20" s="24"/>
    </row>
    <row r="21" spans="1:4" ht="12.75">
      <c r="A21" s="24"/>
      <c r="B21" s="23" t="s">
        <v>225</v>
      </c>
      <c r="C21" s="24"/>
      <c r="D21" s="25">
        <v>107746.67</v>
      </c>
    </row>
    <row r="22" spans="1:4" ht="12.75">
      <c r="A22" s="24"/>
      <c r="B22" s="23" t="s">
        <v>226</v>
      </c>
      <c r="C22" s="24"/>
      <c r="D22" s="25">
        <v>-17672.2</v>
      </c>
    </row>
    <row r="23" spans="1:4" ht="12.75">
      <c r="A23" s="24"/>
      <c r="B23" s="23" t="s">
        <v>227</v>
      </c>
      <c r="C23" s="24"/>
      <c r="D23" s="25">
        <v>0</v>
      </c>
    </row>
    <row r="24" spans="1:4" ht="12.75">
      <c r="A24" s="24"/>
      <c r="B24" s="23" t="s">
        <v>228</v>
      </c>
      <c r="C24" s="24"/>
      <c r="D24" s="25">
        <v>0</v>
      </c>
    </row>
    <row r="25" spans="1:4" ht="12.75">
      <c r="A25" s="24"/>
      <c r="B25" s="23" t="s">
        <v>229</v>
      </c>
      <c r="C25" s="24"/>
      <c r="D25" s="25">
        <v>0</v>
      </c>
    </row>
    <row r="26" spans="1:4" ht="12.75">
      <c r="A26" s="24"/>
      <c r="B26" s="23" t="s">
        <v>230</v>
      </c>
      <c r="C26" s="24"/>
      <c r="D26" s="25">
        <v>0</v>
      </c>
    </row>
    <row r="27" spans="1:4" ht="12.75">
      <c r="A27" s="24"/>
      <c r="B27" s="23" t="s">
        <v>231</v>
      </c>
      <c r="C27" s="24"/>
      <c r="D27" s="25">
        <v>0</v>
      </c>
    </row>
    <row r="28" spans="1:4" ht="12.75">
      <c r="A28" s="24"/>
      <c r="B28" s="23" t="s">
        <v>232</v>
      </c>
      <c r="C28" s="24"/>
      <c r="D28" s="25">
        <v>0</v>
      </c>
    </row>
    <row r="29" spans="1:4" ht="12.75">
      <c r="A29" s="24"/>
      <c r="B29" s="23" t="s">
        <v>233</v>
      </c>
      <c r="C29" s="24"/>
      <c r="D29" s="25">
        <v>0</v>
      </c>
    </row>
    <row r="30" spans="1:4" ht="12.75">
      <c r="A30" s="24"/>
      <c r="B30" s="23" t="s">
        <v>234</v>
      </c>
      <c r="C30" s="24"/>
      <c r="D30" s="25">
        <v>0</v>
      </c>
    </row>
    <row r="31" spans="1:4" ht="12.75">
      <c r="A31" s="24"/>
      <c r="B31" s="23" t="s">
        <v>235</v>
      </c>
      <c r="C31" s="24"/>
      <c r="D31" s="25">
        <v>-227207.95</v>
      </c>
    </row>
    <row r="32" spans="1:4" ht="12.75">
      <c r="A32" s="24"/>
      <c r="B32" s="23" t="s">
        <v>236</v>
      </c>
      <c r="C32" s="24"/>
      <c r="D32" s="25">
        <v>0</v>
      </c>
    </row>
    <row r="33" spans="1:4" ht="12.75">
      <c r="A33" s="24"/>
      <c r="B33" s="23" t="s">
        <v>237</v>
      </c>
      <c r="C33" s="24"/>
      <c r="D33" s="25">
        <v>0</v>
      </c>
    </row>
    <row r="34" spans="1:4" ht="12.75">
      <c r="A34" s="24"/>
      <c r="B34" s="23" t="s">
        <v>238</v>
      </c>
      <c r="C34" s="24"/>
      <c r="D34" s="25">
        <v>0</v>
      </c>
    </row>
    <row r="35" spans="1:4" ht="12.75">
      <c r="A35" s="24"/>
      <c r="B35" s="23" t="s">
        <v>239</v>
      </c>
      <c r="C35" s="24"/>
      <c r="D35" s="25">
        <v>2250</v>
      </c>
    </row>
    <row r="36" spans="1:4" ht="12.75">
      <c r="A36" s="24"/>
      <c r="B36" s="23" t="s">
        <v>261</v>
      </c>
      <c r="C36" s="24"/>
      <c r="D36" s="25">
        <v>0</v>
      </c>
    </row>
    <row r="37" spans="1:4" ht="12.75">
      <c r="A37" s="24"/>
      <c r="B37" s="23" t="s">
        <v>240</v>
      </c>
      <c r="C37" s="24"/>
      <c r="D37" s="26">
        <v>-134883.48</v>
      </c>
    </row>
    <row r="38" spans="1:4" ht="12.75">
      <c r="A38" s="24"/>
      <c r="B38" s="23" t="s">
        <v>241</v>
      </c>
      <c r="C38" s="24"/>
      <c r="D38" s="46">
        <v>412930.81</v>
      </c>
    </row>
    <row r="39" spans="1:4" ht="12.75">
      <c r="A39" s="23" t="s">
        <v>242</v>
      </c>
      <c r="B39" s="24"/>
      <c r="C39" s="24"/>
      <c r="D39" s="24"/>
    </row>
    <row r="40" spans="1:4" ht="12.75">
      <c r="A40" s="24"/>
      <c r="B40" s="23" t="s">
        <v>243</v>
      </c>
      <c r="C40" s="24"/>
      <c r="D40" s="25">
        <v>22362</v>
      </c>
    </row>
    <row r="41" spans="1:4" ht="12.75">
      <c r="A41" s="24"/>
      <c r="B41" s="23" t="s">
        <v>244</v>
      </c>
      <c r="C41" s="24"/>
      <c r="D41" s="25">
        <v>134</v>
      </c>
    </row>
    <row r="42" spans="1:4" ht="12.75">
      <c r="A42" s="24"/>
      <c r="B42" s="23" t="s">
        <v>245</v>
      </c>
      <c r="C42" s="24"/>
      <c r="D42" s="25">
        <v>31.62</v>
      </c>
    </row>
    <row r="43" spans="1:4" ht="12.75">
      <c r="A43" s="24"/>
      <c r="B43" s="23" t="s">
        <v>246</v>
      </c>
      <c r="C43" s="24"/>
      <c r="D43" s="25">
        <v>0</v>
      </c>
    </row>
    <row r="44" spans="1:4" ht="12.75">
      <c r="A44" s="24"/>
      <c r="B44" s="23" t="s">
        <v>247</v>
      </c>
      <c r="C44" s="24"/>
      <c r="D44" s="25">
        <v>25795</v>
      </c>
    </row>
    <row r="45" spans="1:4" ht="12.75">
      <c r="A45" s="24"/>
      <c r="B45" s="23" t="s">
        <v>248</v>
      </c>
      <c r="C45" s="24"/>
      <c r="D45" s="26">
        <v>48322.62</v>
      </c>
    </row>
    <row r="46" spans="1:4" ht="12.75">
      <c r="A46" s="24"/>
      <c r="B46" s="23" t="s">
        <v>249</v>
      </c>
      <c r="C46" s="24"/>
      <c r="D46" s="25">
        <v>-101201.95</v>
      </c>
    </row>
    <row r="47" spans="1:4" ht="12.75">
      <c r="A47" s="24"/>
      <c r="B47" s="24"/>
      <c r="C47" s="24"/>
      <c r="D47" s="24"/>
    </row>
    <row r="48" spans="1:4" ht="12.75">
      <c r="A48" s="24"/>
      <c r="B48" s="47" t="s">
        <v>250</v>
      </c>
      <c r="C48" s="48"/>
      <c r="D48" s="49">
        <v>1567748.45</v>
      </c>
    </row>
    <row r="49" spans="1:4" ht="12.75">
      <c r="A49" s="48"/>
      <c r="B49" s="48"/>
      <c r="C49" s="48"/>
      <c r="D49" s="48"/>
    </row>
    <row r="50" spans="1:4" ht="12.75">
      <c r="A50" s="48"/>
      <c r="B50" s="47" t="s">
        <v>251</v>
      </c>
      <c r="C50" s="48"/>
      <c r="D50" s="49">
        <v>263406.24</v>
      </c>
    </row>
    <row r="51" spans="1:4" ht="12.75">
      <c r="A51" s="48"/>
      <c r="B51" s="48"/>
      <c r="C51" s="48"/>
      <c r="D51" s="48"/>
    </row>
    <row r="52" spans="1:4" ht="13.5" thickBot="1">
      <c r="A52" s="48"/>
      <c r="B52" s="47" t="s">
        <v>252</v>
      </c>
      <c r="C52" s="48"/>
      <c r="D52" s="50">
        <v>1831154.69</v>
      </c>
    </row>
    <row r="53" ht="13.5" thickTop="1"/>
  </sheetData>
  <sheetProtection password="C9F5" sheet="1" objects="1" scenarios="1"/>
  <mergeCells count="3">
    <mergeCell ref="A5:E5"/>
    <mergeCell ref="A3:E3"/>
    <mergeCell ref="A1:E1"/>
  </mergeCells>
  <printOptions/>
  <pageMargins left="0.75" right="0.75" top="1" bottom="1" header="0.5" footer="0.5"/>
  <pageSetup horizontalDpi="600" verticalDpi="600" orientation="portrait" scale="98" r:id="rId1"/>
  <headerFooter alignWithMargins="0">
    <oddFooter>&amp;L&amp;"Arial,Bold"Vermont Student Assistance Corp.&amp;RPage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2016-08-01T15:41:39Z</dcterms:created>
  <dcterms:modified xsi:type="dcterms:W3CDTF">2016-11-10T18:41:54Z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