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" windowWidth="14445" windowHeight="10560" tabRatio="640" activeTab="0"/>
  </bookViews>
  <sheets>
    <sheet name="FFELP" sheetId="1" r:id="rId1"/>
    <sheet name="Private" sheetId="2" r:id="rId2"/>
    <sheet name="Collection and Waterfall" sheetId="3" r:id="rId3"/>
    <sheet name="Balance Sheet" sheetId="4" r:id="rId4"/>
  </sheets>
  <definedNames>
    <definedName name="_xlnm.Print_Area" localSheetId="2">'Collection and Waterfall'!$A$1:$N$102,'Collection and Waterfall'!$A$103:$T$164</definedName>
    <definedName name="_xlnm.Print_Area" localSheetId="0">'FFELP'!$A$1:$N$183</definedName>
    <definedName name="_xlnm.Print_Area" localSheetId="1">'Private'!$A$1:$K$105</definedName>
    <definedName name="_xlnm.Print_Titles" localSheetId="2">'Collection and Waterfall'!$1:$5</definedName>
    <definedName name="_xlnm.Print_Titles" localSheetId="0">'FFELP'!$1:$10</definedName>
    <definedName name="_xlnm.Print_Titles" localSheetId="1">'Private'!$1:$10</definedName>
  </definedNames>
  <calcPr fullCalcOnLoad="1"/>
</workbook>
</file>

<file path=xl/sharedStrings.xml><?xml version="1.0" encoding="utf-8"?>
<sst xmlns="http://schemas.openxmlformats.org/spreadsheetml/2006/main" count="748" uniqueCount="346">
  <si>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</si>
  <si>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</si>
  <si>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</si>
  <si>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</si>
  <si>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</si>
  <si>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</si>
  <si>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</si>
  <si>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</si>
  <si>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</si>
  <si>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</si>
  <si>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</si>
  <si>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</si>
  <si>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</si>
  <si>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</si>
  <si>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</si>
  <si>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</si>
  <si>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</si>
  <si>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</si>
  <si>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</si>
  <si>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</si>
  <si>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</si>
  <si>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</si>
  <si>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</si>
  <si>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</si>
  <si>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</si>
  <si>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</si>
  <si>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</si>
  <si>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</si>
  <si>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</si>
  <si>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</si>
  <si>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>In School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</si>
  <si>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</si>
  <si>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</si>
  <si>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</si>
  <si>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</si>
  <si>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</si>
  <si>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</si>
  <si>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</si>
  <si>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</si>
  <si>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</si>
  <si>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</si>
  <si>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</si>
  <si>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</si>
  <si>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</si>
  <si>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</si>
  <si>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</si>
  <si>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</si>
  <si>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</si>
  <si>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</si>
  <si>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</si>
  <si>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</si>
  <si>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</si>
  <si>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</si>
  <si>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</si>
  <si>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</si>
  <si>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</si>
  <si>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</si>
  <si>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</si>
  <si>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</si>
  <si>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</si>
  <si>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</si>
  <si>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</si>
  <si>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</si>
  <si>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</si>
  <si>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</si>
  <si>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</si>
  <si>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Excess of Required Reserve Account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</si>
  <si>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</si>
  <si>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</si>
  <si>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</si>
  <si>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</si>
  <si>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</si>
  <si>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</si>
  <si>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</si>
  <si>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</si>
  <si>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</si>
  <si>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</si>
  <si>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</si>
  <si>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</si>
  <si>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</si>
  <si>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</si>
  <si>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</si>
  <si>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800 +</t>
  </si>
  <si>
    <t>As of Date</t>
  </si>
  <si>
    <t>Bal after Waterfall</t>
  </si>
  <si>
    <t>Cumulative Default Rate</t>
  </si>
  <si>
    <t xml:space="preserve">   Cumulative Default Rate</t>
  </si>
  <si>
    <t xml:space="preserve">Auction Status </t>
  </si>
  <si>
    <t>Subsidized Stafford Loans</t>
  </si>
  <si>
    <t>Unsubsidized Stafford Loans</t>
  </si>
  <si>
    <t>Student Loan Backed Reporting Mixed Deal</t>
  </si>
  <si>
    <t>1995 A</t>
  </si>
  <si>
    <t>Failed</t>
  </si>
  <si>
    <t>1995 B</t>
  </si>
  <si>
    <t>1995 C</t>
  </si>
  <si>
    <t>1996 F</t>
  </si>
  <si>
    <t>1996 G</t>
  </si>
  <si>
    <t>1996 H</t>
  </si>
  <si>
    <t>1998 K</t>
  </si>
  <si>
    <t>1998 L</t>
  </si>
  <si>
    <t>1998 M</t>
  </si>
  <si>
    <t>1998 O</t>
  </si>
  <si>
    <t>2000 R</t>
  </si>
  <si>
    <t>2000 S</t>
  </si>
  <si>
    <t>2000 T</t>
  </si>
  <si>
    <t>2001 V</t>
  </si>
  <si>
    <t>2001 W</t>
  </si>
  <si>
    <t>2001 X</t>
  </si>
  <si>
    <t>2001 Y</t>
  </si>
  <si>
    <t>2001 Z</t>
  </si>
  <si>
    <t>2001 AA</t>
  </si>
  <si>
    <t>2002 BB</t>
  </si>
  <si>
    <t>2002 CC</t>
  </si>
  <si>
    <t>2002 DD</t>
  </si>
  <si>
    <t>1995 Master Trust</t>
  </si>
  <si>
    <t>2003 GG</t>
  </si>
  <si>
    <t>2003 HH</t>
  </si>
  <si>
    <t>2003 II</t>
  </si>
  <si>
    <t>2003 JJ</t>
  </si>
  <si>
    <t>2003 KK</t>
  </si>
  <si>
    <t>2003 LL</t>
  </si>
  <si>
    <t>2004 MM</t>
  </si>
  <si>
    <t>2004 NN</t>
  </si>
  <si>
    <t>2004 PP</t>
  </si>
  <si>
    <t>2004 OO</t>
  </si>
  <si>
    <t>2005 RR</t>
  </si>
  <si>
    <t>2005 SS</t>
  </si>
  <si>
    <t>2006 UU</t>
  </si>
  <si>
    <t>2006 VV</t>
  </si>
  <si>
    <t>2007 WW</t>
  </si>
  <si>
    <t>2007 XX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</si>
  <si>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</si>
  <si>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</si>
  <si>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</si>
  <si>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</si>
  <si>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</si>
  <si>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</si>
  <si>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</si>
  <si>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</si>
  <si>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</si>
  <si>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</si>
  <si>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</si>
  <si>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</si>
  <si>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VSAC Extra Advantage</t>
  </si>
  <si>
    <t>VSAC Extra Choice</t>
  </si>
  <si>
    <t>VSAC Extra Classic</t>
  </si>
  <si>
    <t>VSAC Extra Institutional</t>
  </si>
  <si>
    <t>VSAC Extra Law</t>
  </si>
  <si>
    <t>VSAC Extra Medical</t>
  </si>
  <si>
    <t>92428C DB 7</t>
  </si>
  <si>
    <t>92428C DC 5</t>
  </si>
  <si>
    <t>92428C DD 3</t>
  </si>
  <si>
    <t>92428C DW 1</t>
  </si>
  <si>
    <t>92428C DX 9</t>
  </si>
  <si>
    <t>92428C DY 7</t>
  </si>
  <si>
    <t>92428C EF 7</t>
  </si>
  <si>
    <t>92428C EA 8</t>
  </si>
  <si>
    <t>92428C EB 6</t>
  </si>
  <si>
    <t>92428C EC 4</t>
  </si>
  <si>
    <t>92428C ED 2</t>
  </si>
  <si>
    <t>92428C EE 0</t>
  </si>
  <si>
    <t>92428C EG 5</t>
  </si>
  <si>
    <t>92428C EH 3</t>
  </si>
  <si>
    <t>92428C EJ 9</t>
  </si>
  <si>
    <t>92428C EM 2</t>
  </si>
  <si>
    <t>92428C EN 0</t>
  </si>
  <si>
    <t>92428C EP 5</t>
  </si>
  <si>
    <t>92428C EQ 3</t>
  </si>
  <si>
    <t>92428C ER 1</t>
  </si>
  <si>
    <t>92428C ES 9</t>
  </si>
  <si>
    <t>92428C ET 7</t>
  </si>
  <si>
    <t>92428C EU 4</t>
  </si>
  <si>
    <t>92428C EV 2</t>
  </si>
  <si>
    <t>92428C EW 0</t>
  </si>
  <si>
    <t>92428C EX 8</t>
  </si>
  <si>
    <t>92428C EZ 3</t>
  </si>
  <si>
    <t>92428C FA 7</t>
  </si>
  <si>
    <t>92428C FC 3</t>
  </si>
  <si>
    <t>92428C FD 1</t>
  </si>
  <si>
    <t>92428C FE 9</t>
  </si>
  <si>
    <t>92428C FF 6</t>
  </si>
  <si>
    <t>92428C FG 4</t>
  </si>
  <si>
    <t>92428C DG 6</t>
  </si>
  <si>
    <t>92428C DH 4</t>
  </si>
  <si>
    <t>92428C DJ 0</t>
  </si>
  <si>
    <t>92428C DN 1</t>
  </si>
  <si>
    <t>92428C DP 6</t>
  </si>
  <si>
    <t>92428C DQ 4</t>
  </si>
  <si>
    <t>92428C DS 0</t>
  </si>
  <si>
    <t>Grad / PLUS Loans</t>
  </si>
  <si>
    <t>Vermont Student Assistance Corporation</t>
  </si>
  <si>
    <t>AMBAC 1995 Indenture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</si>
  <si>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</si>
  <si>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</si>
  <si>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</si>
  <si>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</si>
  <si>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</si>
  <si>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</si>
  <si>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</si>
  <si>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</si>
  <si>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</si>
  <si>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</si>
  <si>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</si>
  <si>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</si>
  <si>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</si>
  <si>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</si>
  <si>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</si>
  <si>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</si>
  <si>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</si>
  <si>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</si>
  <si>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</si>
  <si>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</si>
  <si>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</si>
  <si>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</si>
  <si>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</si>
  <si>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</si>
  <si>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</si>
  <si>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</si>
  <si>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Default Fee Payable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</si>
  <si>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</si>
  <si>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</si>
  <si>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</si>
  <si>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</si>
  <si>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</si>
  <si>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</si>
  <si>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</si>
  <si>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</si>
  <si>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Senior Parity Ratio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</si>
  <si>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</si>
  <si>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</si>
  <si>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</si>
  <si>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</si>
  <si>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</si>
  <si>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r>
      <t>First</t>
    </r>
    <r>
      <rPr>
        <sz val="10"/>
        <rFont val="Arial"/>
        <family val="0"/>
      </rPr>
      <t>: Bond Insurance Premium Due</t>
    </r>
  </si>
  <si>
    <r>
      <t>Second</t>
    </r>
    <r>
      <rPr>
        <sz val="10"/>
        <rFont val="Arial"/>
        <family val="0"/>
      </rPr>
      <t>: Principal and Interest Due on Senior Bonds Outstanding</t>
    </r>
  </si>
  <si>
    <r>
      <t>Third</t>
    </r>
    <r>
      <rPr>
        <sz val="10"/>
        <rFont val="Arial"/>
        <family val="0"/>
      </rPr>
      <t>: Principal and Interest Due on Subordinate Bonds Outstanding</t>
    </r>
  </si>
  <si>
    <t>Fees and Program Expenses Due for Current Period</t>
  </si>
  <si>
    <t>Total Fees and Program Expenses</t>
  </si>
  <si>
    <r>
      <t>Fourth</t>
    </r>
    <r>
      <rPr>
        <sz val="10"/>
        <rFont val="Arial"/>
        <family val="0"/>
      </rPr>
      <t>: Fees and Program Expenses</t>
    </r>
  </si>
  <si>
    <r>
      <t>Fifth</t>
    </r>
    <r>
      <rPr>
        <sz val="10"/>
        <rFont val="Arial"/>
        <family val="0"/>
      </rPr>
      <t>: Other amounts due to Bond Insurer or Liquidity Facility Issuer</t>
    </r>
  </si>
  <si>
    <r>
      <t>Sixth</t>
    </r>
    <r>
      <rPr>
        <sz val="10"/>
        <rFont val="Arial"/>
        <family val="0"/>
      </rPr>
      <t>: Payment to Debt Service Reserve Account if necessary to increase to minimum required</t>
    </r>
  </si>
  <si>
    <t>Available Funds at Beginning of Period (a)</t>
  </si>
  <si>
    <t>(a) Footnotes: Available Funds is sum of Revenue and Loan Acquisition Accounts</t>
  </si>
  <si>
    <t>1995</t>
  </si>
  <si>
    <t>Trust</t>
  </si>
  <si>
    <t>2003 FF2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</si>
  <si>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</si>
  <si>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</si>
  <si>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</si>
  <si>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</si>
  <si>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Auction Agent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</si>
  <si>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</si>
  <si>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</si>
  <si>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</si>
  <si>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</si>
  <si>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</si>
  <si>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Remaining Amount Available for Bond Redemption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</si>
  <si>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</si>
  <si>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</si>
  <si>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</si>
  <si>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</si>
  <si>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</si>
  <si>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</si>
  <si>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Taxable</t>
  </si>
  <si>
    <t>IRS Status</t>
  </si>
  <si>
    <t>% of Pool</t>
  </si>
  <si>
    <t xml:space="preserve">    In School</t>
  </si>
  <si>
    <t xml:space="preserve">    Grace</t>
  </si>
  <si>
    <t xml:space="preserve">    Deferment</t>
  </si>
  <si>
    <t xml:space="preserve">    Repayment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</si>
  <si>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</si>
  <si>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</si>
  <si>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 xml:space="preserve"> 9/30/2010</t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</si>
  <si>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</si>
  <si>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</si>
  <si>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</si>
  <si>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</si>
  <si>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</si>
  <si>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</si>
  <si>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</si>
  <si>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</si>
  <si>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</si>
  <si>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</si>
  <si>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</si>
  <si>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</si>
  <si>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</si>
  <si>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</si>
  <si>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</si>
  <si>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</si>
  <si>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</si>
  <si>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</si>
  <si>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>Other / Unknown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</si>
  <si>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</si>
  <si>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</si>
  <si>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</si>
  <si>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</si>
  <si>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</si>
  <si>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</si>
  <si>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</si>
  <si>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 xml:space="preserve">Reduced Payment </t>
  </si>
  <si>
    <t xml:space="preserve">Deferment </t>
  </si>
  <si>
    <t>Weghted Average Maturity (WAM) (in months)</t>
  </si>
  <si>
    <t>Interest Accrued</t>
  </si>
  <si>
    <t>Interest Due</t>
  </si>
  <si>
    <t>Interest Paid</t>
  </si>
  <si>
    <t>(a) Footnotes: Includes Grace Period</t>
  </si>
  <si>
    <t>Weighted Average Months to Maturity (a)</t>
  </si>
  <si>
    <t xml:space="preserve">    Forbearance (b)</t>
  </si>
  <si>
    <t>Portfolio Weighted Average</t>
  </si>
  <si>
    <t>(b) Footnotes: Includes loans in Reduced Payment Forbearance</t>
  </si>
  <si>
    <t>Average FICO Score (a)</t>
  </si>
  <si>
    <t>Average of FICO scores on record</t>
  </si>
  <si>
    <t>Average FICO Score (cosigned borrowers) (a)</t>
  </si>
  <si>
    <t>Average FICO Score (non-cosigned borrowers) (a)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</si>
  <si>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</si>
  <si>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</si>
  <si>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</si>
  <si>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</si>
  <si>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</si>
  <si>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</si>
  <si>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</si>
  <si>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</si>
  <si>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</si>
  <si>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Portfolio Summary - Private</t>
  </si>
  <si>
    <t>Portfolio by Loan Status - Private</t>
  </si>
  <si>
    <t>Delinquency Status - Private</t>
  </si>
  <si>
    <t>Portfolio by Loan Program - Private</t>
  </si>
  <si>
    <t>Portfolio by School Type - Private</t>
  </si>
  <si>
    <t>Distribution by FICO Credit Scores - Private</t>
  </si>
  <si>
    <t>Quarterly Distribution Report</t>
  </si>
  <si>
    <t>Total Repayment includes Reduced Payment loans</t>
  </si>
  <si>
    <t>No FICO Score</t>
  </si>
  <si>
    <t>Less than 650</t>
  </si>
  <si>
    <t>Private Loans - Other (a)</t>
  </si>
  <si>
    <t>Includes Non-Guaranteed FFEL</t>
  </si>
  <si>
    <t>investorrelations@vsac.org</t>
  </si>
  <si>
    <t>10/1/10 - 12/31/10</t>
  </si>
  <si>
    <t xml:space="preserve"> 12/31/2010</t>
  </si>
  <si>
    <t xml:space="preserve">          FIB</t>
  </si>
  <si>
    <t xml:space="preserve">          SAP</t>
  </si>
  <si>
    <t>650 - 699</t>
  </si>
  <si>
    <t>700 - 749</t>
  </si>
  <si>
    <t>750 - 799</t>
  </si>
  <si>
    <t>Total Interest Distribution on Senior Bonds Outstanding</t>
  </si>
  <si>
    <t>Cash Used to Redeem Bond Principal during Period</t>
  </si>
  <si>
    <t>N/A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</si>
</sst>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mmm\-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.00;\(#,##0.00\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0"/>
    </font>
    <font>
      <sz val="12"/>
      <name val="Arial"/>
      <family val="0"/>
    </font>
    <font>
      <b/>
      <sz val="7.9"/>
      <name val="Arial"/>
      <family val="0"/>
    </font>
    <font>
      <sz val="8.05"/>
      <name val="Times New Roman"/>
      <family val="0"/>
    </font>
    <font>
      <sz val="8"/>
      <name val="Times New Roman"/>
      <family val="1"/>
    </font>
    <font>
      <sz val="8.0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3" fontId="1" fillId="0" borderId="19" xfId="42" applyNumberFormat="1" applyFont="1" applyBorder="1" applyAlignment="1">
      <alignment horizontal="center"/>
    </xf>
    <xf numFmtId="43" fontId="1" fillId="0" borderId="18" xfId="42" applyNumberFormat="1" applyFont="1" applyBorder="1" applyAlignment="1">
      <alignment horizontal="center"/>
    </xf>
    <xf numFmtId="10" fontId="4" fillId="0" borderId="0" xfId="60" applyNumberFormat="1" applyFont="1" applyBorder="1" applyAlignment="1">
      <alignment/>
    </xf>
    <xf numFmtId="0" fontId="4" fillId="0" borderId="30" xfId="0" applyFont="1" applyBorder="1" applyAlignment="1">
      <alignment/>
    </xf>
    <xf numFmtId="10" fontId="4" fillId="0" borderId="30" xfId="60" applyNumberFormat="1" applyFont="1" applyBorder="1" applyAlignment="1">
      <alignment/>
    </xf>
    <xf numFmtId="10" fontId="1" fillId="0" borderId="27" xfId="60" applyNumberFormat="1" applyFont="1" applyBorder="1" applyAlignment="1">
      <alignment horizontal="center"/>
    </xf>
    <xf numFmtId="10" fontId="0" fillId="0" borderId="12" xfId="6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6" fillId="0" borderId="31" xfId="0" applyFont="1" applyBorder="1" applyAlignment="1">
      <alignment/>
    </xf>
    <xf numFmtId="0" fontId="0" fillId="0" borderId="32" xfId="0" applyBorder="1" applyAlignment="1">
      <alignment/>
    </xf>
    <xf numFmtId="0" fontId="26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35" xfId="0" applyBorder="1" applyAlignment="1">
      <alignment/>
    </xf>
    <xf numFmtId="0" fontId="27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43" fontId="1" fillId="0" borderId="19" xfId="42" applyFont="1" applyBorder="1" applyAlignment="1">
      <alignment horizontal="center"/>
    </xf>
    <xf numFmtId="43" fontId="1" fillId="0" borderId="18" xfId="42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0" fillId="0" borderId="20" xfId="6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7" xfId="0" applyFont="1" applyBorder="1" applyAlignment="1">
      <alignment/>
    </xf>
    <xf numFmtId="10" fontId="0" fillId="0" borderId="37" xfId="6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6" xfId="0" applyFont="1" applyBorder="1" applyAlignment="1">
      <alignment/>
    </xf>
    <xf numFmtId="164" fontId="0" fillId="0" borderId="38" xfId="42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/>
    </xf>
    <xf numFmtId="10" fontId="0" fillId="0" borderId="20" xfId="6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0" fontId="4" fillId="0" borderId="17" xfId="6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Fill="1" applyBorder="1" applyAlignment="1">
      <alignment/>
    </xf>
    <xf numFmtId="175" fontId="0" fillId="0" borderId="36" xfId="0" applyNumberFormat="1" applyFont="1" applyFill="1" applyBorder="1" applyAlignment="1">
      <alignment horizontal="center"/>
    </xf>
    <xf numFmtId="14" fontId="0" fillId="0" borderId="42" xfId="0" applyNumberFormat="1" applyFont="1" applyBorder="1" applyAlignment="1">
      <alignment horizontal="center"/>
    </xf>
    <xf numFmtId="14" fontId="0" fillId="0" borderId="12" xfId="60" applyNumberFormat="1" applyFont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4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44" xfId="0" applyNumberFormat="1" applyFont="1" applyBorder="1" applyAlignment="1">
      <alignment horizontal="right" vertical="center"/>
    </xf>
    <xf numFmtId="7" fontId="32" fillId="0" borderId="45" xfId="0" applyNumberFormat="1" applyFont="1" applyBorder="1" applyAlignment="1">
      <alignment horizontal="right" vertical="center"/>
    </xf>
    <xf numFmtId="7" fontId="32" fillId="0" borderId="46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10" fontId="33" fillId="0" borderId="0" xfId="6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/>
    </xf>
    <xf numFmtId="14" fontId="1" fillId="0" borderId="27" xfId="0" applyNumberFormat="1" applyFont="1" applyBorder="1" applyAlignment="1">
      <alignment horizontal="center"/>
    </xf>
    <xf numFmtId="14" fontId="1" fillId="0" borderId="3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34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47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27" xfId="0" applyNumberFormat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27" xfId="0" applyNumberFormat="1" applyBorder="1" applyAlignment="1">
      <alignment/>
    </xf>
    <xf numFmtId="10" fontId="0" fillId="0" borderId="12" xfId="60" applyNumberFormat="1" applyFont="1" applyFill="1" applyBorder="1" applyAlignment="1">
      <alignment horizontal="right"/>
    </xf>
    <xf numFmtId="10" fontId="0" fillId="0" borderId="27" xfId="60" applyNumberFormat="1" applyFont="1" applyFill="1" applyBorder="1" applyAlignment="1">
      <alignment horizontal="right"/>
    </xf>
    <xf numFmtId="175" fontId="0" fillId="0" borderId="48" xfId="0" applyNumberFormat="1" applyFont="1" applyFill="1" applyBorder="1" applyAlignment="1">
      <alignment horizontal="center"/>
    </xf>
    <xf numFmtId="175" fontId="0" fillId="0" borderId="49" xfId="0" applyNumberFormat="1" applyFont="1" applyFill="1" applyBorder="1" applyAlignment="1">
      <alignment horizontal="center"/>
    </xf>
    <xf numFmtId="10" fontId="24" fillId="0" borderId="40" xfId="60" applyNumberFormat="1" applyFont="1" applyBorder="1" applyAlignment="1">
      <alignment horizontal="center"/>
    </xf>
    <xf numFmtId="10" fontId="24" fillId="0" borderId="41" xfId="60" applyNumberFormat="1" applyFont="1" applyBorder="1" applyAlignment="1">
      <alignment horizontal="center"/>
    </xf>
    <xf numFmtId="0" fontId="16" fillId="0" borderId="0" xfId="53" applyBorder="1" applyAlignment="1" applyProtection="1">
      <alignment horizontal="left"/>
      <protection/>
    </xf>
    <xf numFmtId="5" fontId="0" fillId="0" borderId="25" xfId="0" applyNumberForma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172" fontId="0" fillId="0" borderId="40" xfId="60" applyNumberFormat="1" applyFont="1" applyBorder="1" applyAlignment="1">
      <alignment horizontal="center"/>
    </xf>
    <xf numFmtId="172" fontId="0" fillId="0" borderId="41" xfId="60" applyNumberFormat="1" applyFont="1" applyBorder="1" applyAlignment="1">
      <alignment horizontal="center"/>
    </xf>
    <xf numFmtId="10" fontId="0" fillId="0" borderId="39" xfId="60" applyNumberFormat="1" applyFont="1" applyBorder="1" applyAlignment="1">
      <alignment/>
    </xf>
    <xf numFmtId="7" fontId="3" fillId="0" borderId="30" xfId="0" applyNumberFormat="1" applyFon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51" xfId="0" applyNumberForma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0" fontId="0" fillId="0" borderId="49" xfId="60" applyNumberFormat="1" applyFont="1" applyBorder="1" applyAlignment="1">
      <alignment horizontal="center"/>
    </xf>
    <xf numFmtId="10" fontId="4" fillId="0" borderId="38" xfId="60" applyNumberFormat="1" applyFont="1" applyBorder="1" applyAlignment="1">
      <alignment/>
    </xf>
    <xf numFmtId="10" fontId="4" fillId="0" borderId="14" xfId="60" applyNumberFormat="1" applyFont="1" applyBorder="1" applyAlignment="1">
      <alignment/>
    </xf>
    <xf numFmtId="10" fontId="0" fillId="0" borderId="51" xfId="60" applyNumberFormat="1" applyFont="1" applyBorder="1" applyAlignment="1">
      <alignment horizontal="center"/>
    </xf>
    <xf numFmtId="10" fontId="4" fillId="0" borderId="12" xfId="60" applyNumberFormat="1" applyFont="1" applyBorder="1" applyAlignment="1">
      <alignment/>
    </xf>
    <xf numFmtId="10" fontId="0" fillId="0" borderId="27" xfId="60" applyNumberFormat="1" applyFont="1" applyBorder="1" applyAlignment="1">
      <alignment horizontal="center"/>
    </xf>
    <xf numFmtId="175" fontId="1" fillId="0" borderId="37" xfId="42" applyNumberFormat="1" applyFont="1" applyFill="1" applyBorder="1" applyAlignment="1">
      <alignment/>
    </xf>
    <xf numFmtId="175" fontId="1" fillId="0" borderId="50" xfId="42" applyNumberFormat="1" applyFont="1" applyFill="1" applyBorder="1" applyAlignment="1">
      <alignment/>
    </xf>
    <xf numFmtId="10" fontId="25" fillId="0" borderId="41" xfId="6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0" fontId="0" fillId="0" borderId="39" xfId="60" applyNumberFormat="1" applyFont="1" applyBorder="1" applyAlignment="1">
      <alignment horizontal="center"/>
    </xf>
    <xf numFmtId="175" fontId="0" fillId="0" borderId="37" xfId="0" applyNumberFormat="1" applyFont="1" applyFill="1" applyBorder="1" applyAlignment="1">
      <alignment horizontal="center"/>
    </xf>
    <xf numFmtId="175" fontId="0" fillId="0" borderId="50" xfId="0" applyNumberFormat="1" applyFont="1" applyFill="1" applyBorder="1" applyAlignment="1">
      <alignment horizontal="center"/>
    </xf>
    <xf numFmtId="10" fontId="24" fillId="0" borderId="39" xfId="60" applyNumberFormat="1" applyFont="1" applyBorder="1" applyAlignment="1">
      <alignment horizontal="center"/>
    </xf>
    <xf numFmtId="14" fontId="0" fillId="0" borderId="27" xfId="60" applyNumberFormat="1" applyFont="1" applyBorder="1" applyAlignment="1">
      <alignment horizontal="center"/>
    </xf>
    <xf numFmtId="5" fontId="0" fillId="0" borderId="20" xfId="0" applyNumberFormat="1" applyFont="1" applyBorder="1" applyAlignment="1">
      <alignment horizontal="center"/>
    </xf>
    <xf numFmtId="5" fontId="0" fillId="0" borderId="20" xfId="0" applyNumberFormat="1" applyFont="1" applyBorder="1" applyAlignment="1">
      <alignment/>
    </xf>
    <xf numFmtId="5" fontId="0" fillId="0" borderId="51" xfId="0" applyNumberFormat="1" applyFont="1" applyBorder="1" applyAlignment="1">
      <alignment horizontal="center"/>
    </xf>
    <xf numFmtId="5" fontId="0" fillId="0" borderId="37" xfId="0" applyNumberFormat="1" applyFont="1" applyBorder="1" applyAlignment="1">
      <alignment horizontal="center"/>
    </xf>
    <xf numFmtId="5" fontId="0" fillId="0" borderId="37" xfId="0" applyNumberFormat="1" applyFont="1" applyBorder="1" applyAlignment="1">
      <alignment/>
    </xf>
    <xf numFmtId="5" fontId="0" fillId="0" borderId="52" xfId="0" applyNumberFormat="1" applyFont="1" applyBorder="1" applyAlignment="1">
      <alignment horizontal="center"/>
    </xf>
    <xf numFmtId="43" fontId="1" fillId="0" borderId="26" xfId="42" applyNumberFormat="1" applyFont="1" applyBorder="1" applyAlignment="1">
      <alignment horizontal="center"/>
    </xf>
    <xf numFmtId="166" fontId="0" fillId="0" borderId="51" xfId="60" applyNumberFormat="1" applyFont="1" applyBorder="1" applyAlignment="1">
      <alignment/>
    </xf>
    <xf numFmtId="166" fontId="0" fillId="0" borderId="52" xfId="6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41" fontId="0" fillId="0" borderId="37" xfId="42" applyNumberFormat="1" applyFont="1" applyBorder="1" applyAlignment="1">
      <alignment/>
    </xf>
    <xf numFmtId="41" fontId="1" fillId="0" borderId="39" xfId="42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37" xfId="42" applyNumberFormat="1" applyFont="1" applyBorder="1" applyAlignment="1">
      <alignment/>
    </xf>
    <xf numFmtId="175" fontId="1" fillId="0" borderId="39" xfId="42" applyNumberFormat="1" applyFont="1" applyBorder="1" applyAlignment="1">
      <alignment/>
    </xf>
    <xf numFmtId="166" fontId="0" fillId="0" borderId="49" xfId="60" applyNumberFormat="1" applyFont="1" applyBorder="1" applyAlignment="1">
      <alignment/>
    </xf>
    <xf numFmtId="9" fontId="1" fillId="0" borderId="25" xfId="60" applyFont="1" applyBorder="1" applyAlignment="1">
      <alignment/>
    </xf>
    <xf numFmtId="166" fontId="0" fillId="0" borderId="42" xfId="60" applyNumberFormat="1" applyFont="1" applyBorder="1" applyAlignment="1">
      <alignment/>
    </xf>
    <xf numFmtId="9" fontId="1" fillId="0" borderId="52" xfId="60" applyFont="1" applyBorder="1" applyAlignment="1">
      <alignment/>
    </xf>
    <xf numFmtId="166" fontId="0" fillId="0" borderId="37" xfId="6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5" fontId="0" fillId="0" borderId="36" xfId="42" applyNumberFormat="1" applyFont="1" applyBorder="1" applyAlignment="1">
      <alignment/>
    </xf>
    <xf numFmtId="5" fontId="0" fillId="0" borderId="38" xfId="42" applyNumberFormat="1" applyFont="1" applyBorder="1" applyAlignment="1">
      <alignment/>
    </xf>
    <xf numFmtId="5" fontId="0" fillId="0" borderId="20" xfId="0" applyNumberFormat="1" applyFont="1" applyBorder="1" applyAlignment="1">
      <alignment/>
    </xf>
    <xf numFmtId="5" fontId="0" fillId="0" borderId="12" xfId="0" applyNumberFormat="1" applyFont="1" applyBorder="1" applyAlignment="1">
      <alignment/>
    </xf>
    <xf numFmtId="10" fontId="0" fillId="0" borderId="20" xfId="60" applyNumberFormat="1" applyFont="1" applyBorder="1" applyAlignment="1">
      <alignment/>
    </xf>
    <xf numFmtId="0" fontId="0" fillId="0" borderId="20" xfId="0" applyFont="1" applyBorder="1" applyAlignment="1">
      <alignment/>
    </xf>
    <xf numFmtId="10" fontId="0" fillId="0" borderId="12" xfId="6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5" fontId="0" fillId="0" borderId="37" xfId="0" applyNumberFormat="1" applyFont="1" applyBorder="1" applyAlignment="1">
      <alignment/>
    </xf>
    <xf numFmtId="5" fontId="0" fillId="0" borderId="27" xfId="0" applyNumberFormat="1" applyFont="1" applyBorder="1" applyAlignment="1">
      <alignment/>
    </xf>
    <xf numFmtId="5" fontId="0" fillId="0" borderId="20" xfId="42" applyNumberFormat="1" applyFont="1" applyBorder="1" applyAlignment="1">
      <alignment/>
    </xf>
    <xf numFmtId="5" fontId="0" fillId="0" borderId="42" xfId="42" applyNumberFormat="1" applyFont="1" applyBorder="1" applyAlignment="1">
      <alignment/>
    </xf>
    <xf numFmtId="5" fontId="0" fillId="0" borderId="51" xfId="0" applyNumberFormat="1" applyFont="1" applyBorder="1" applyAlignment="1">
      <alignment/>
    </xf>
    <xf numFmtId="0" fontId="0" fillId="0" borderId="12" xfId="0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20" xfId="0" applyNumberFormat="1" applyBorder="1" applyAlignment="1">
      <alignment/>
    </xf>
    <xf numFmtId="175" fontId="0" fillId="0" borderId="51" xfId="0" applyNumberFormat="1" applyBorder="1" applyAlignment="1">
      <alignment/>
    </xf>
    <xf numFmtId="10" fontId="0" fillId="0" borderId="38" xfId="60" applyNumberFormat="1" applyFont="1" applyBorder="1" applyAlignment="1">
      <alignment/>
    </xf>
    <xf numFmtId="4" fontId="0" fillId="0" borderId="48" xfId="60" applyNumberFormat="1" applyFont="1" applyBorder="1" applyAlignment="1">
      <alignment/>
    </xf>
    <xf numFmtId="166" fontId="0" fillId="0" borderId="49" xfId="60" applyNumberFormat="1" applyFont="1" applyBorder="1" applyAlignment="1">
      <alignment horizontal="center"/>
    </xf>
    <xf numFmtId="43" fontId="0" fillId="0" borderId="49" xfId="42" applyFont="1" applyBorder="1" applyAlignment="1">
      <alignment horizontal="center"/>
    </xf>
    <xf numFmtId="164" fontId="1" fillId="0" borderId="50" xfId="42" applyNumberFormat="1" applyFont="1" applyBorder="1" applyAlignment="1">
      <alignment/>
    </xf>
    <xf numFmtId="4" fontId="0" fillId="0" borderId="49" xfId="60" applyNumberFormat="1" applyFont="1" applyBorder="1" applyAlignment="1">
      <alignment/>
    </xf>
    <xf numFmtId="43" fontId="1" fillId="0" borderId="50" xfId="42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0" fontId="1" fillId="0" borderId="23" xfId="6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1" fontId="0" fillId="0" borderId="36" xfId="0" applyNumberFormat="1" applyFont="1" applyBorder="1" applyAlignment="1">
      <alignment/>
    </xf>
    <xf numFmtId="41" fontId="0" fillId="0" borderId="37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75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4" fillId="0" borderId="0" xfId="0" applyFont="1" applyBorder="1" applyAlignment="1">
      <alignment horizontal="right"/>
    </xf>
    <xf numFmtId="180" fontId="24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7" fontId="24" fillId="0" borderId="0" xfId="0" applyNumberFormat="1" applyFont="1" applyAlignment="1">
      <alignment horizontal="right"/>
    </xf>
    <xf numFmtId="0" fontId="1" fillId="0" borderId="5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6" fillId="0" borderId="17" xfId="53" applyBorder="1" applyAlignment="1" applyProtection="1">
      <alignment horizontal="left"/>
      <protection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14" fontId="0" fillId="0" borderId="12" xfId="0" applyNumberFormat="1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120</xdr:row>
      <xdr:rowOff>0</xdr:rowOff>
    </xdr:from>
    <xdr:to>
      <xdr:col>8</xdr:col>
      <xdr:colOff>419100</xdr:colOff>
      <xdr:row>120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6591300" y="195738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109</xdr:row>
      <xdr:rowOff>0</xdr:rowOff>
    </xdr:from>
    <xdr:to>
      <xdr:col>8</xdr:col>
      <xdr:colOff>419100</xdr:colOff>
      <xdr:row>109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6591300" y="178403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112</xdr:row>
      <xdr:rowOff>0</xdr:rowOff>
    </xdr:from>
    <xdr:to>
      <xdr:col>8</xdr:col>
      <xdr:colOff>419100</xdr:colOff>
      <xdr:row>112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6591300" y="183261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186</xdr:row>
      <xdr:rowOff>0</xdr:rowOff>
    </xdr:from>
    <xdr:to>
      <xdr:col>11</xdr:col>
      <xdr:colOff>419100</xdr:colOff>
      <xdr:row>186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9401175" y="301561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186</xdr:row>
      <xdr:rowOff>0</xdr:rowOff>
    </xdr:from>
    <xdr:to>
      <xdr:col>11</xdr:col>
      <xdr:colOff>419100</xdr:colOff>
      <xdr:row>186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9401175" y="301561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157</xdr:row>
      <xdr:rowOff>0</xdr:rowOff>
    </xdr:from>
    <xdr:to>
      <xdr:col>15</xdr:col>
      <xdr:colOff>419100</xdr:colOff>
      <xdr:row>157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2353925" y="255079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showGridLines="0" tabSelected="1" zoomScale="85" zoomScaleNormal="85" zoomScalePageLayoutView="0" workbookViewId="0" topLeftCell="A1">
      <selection activeCell="J36" sqref="J36"/>
    </sheetView>
  </sheetViews>
  <sheetFormatPr defaultColWidth="9.140625" defaultRowHeight="12.75"/>
  <cols>
    <col min="1" max="1" width="2.8515625" style="83" customWidth="1"/>
    <col min="2" max="2" width="10.421875" style="83" customWidth="1"/>
    <col min="3" max="3" width="12.7109375" style="83" bestFit="1" customWidth="1"/>
    <col min="4" max="4" width="15.421875" style="83" bestFit="1" customWidth="1"/>
    <col min="5" max="5" width="8.57421875" style="83" bestFit="1" customWidth="1"/>
    <col min="6" max="6" width="17.140625" style="83" bestFit="1" customWidth="1"/>
    <col min="7" max="7" width="16.57421875" style="83" bestFit="1" customWidth="1"/>
    <col min="8" max="8" width="14.57421875" style="83" bestFit="1" customWidth="1"/>
    <col min="9" max="9" width="13.8515625" style="83" bestFit="1" customWidth="1"/>
    <col min="10" max="10" width="14.421875" style="83" customWidth="1"/>
    <col min="11" max="12" width="13.8515625" style="83" bestFit="1" customWidth="1"/>
    <col min="13" max="13" width="11.7109375" style="83" customWidth="1"/>
    <col min="14" max="14" width="11.28125" style="83" bestFit="1" customWidth="1"/>
    <col min="15" max="15" width="7.421875" style="83" bestFit="1" customWidth="1"/>
    <col min="16" max="20" width="15.8515625" style="83" customWidth="1"/>
    <col min="21" max="16384" width="9.140625" style="83" customWidth="1"/>
  </cols>
  <sheetData>
    <row r="1" spans="1:9" ht="15.75">
      <c r="A1" s="2" t="s">
        <v>90</v>
      </c>
      <c r="I1"/>
    </row>
    <row r="2" ht="15.75">
      <c r="A2" s="2" t="s">
        <v>329</v>
      </c>
    </row>
    <row r="3" ht="13.5" thickBot="1"/>
    <row r="4" spans="2:10" ht="12.75">
      <c r="B4" s="288" t="s">
        <v>0</v>
      </c>
      <c r="C4" s="289"/>
      <c r="D4" s="290" t="s">
        <v>190</v>
      </c>
      <c r="E4" s="290"/>
      <c r="F4" s="290"/>
      <c r="G4" s="291"/>
      <c r="I4" s="283"/>
      <c r="J4" s="283"/>
    </row>
    <row r="5" spans="2:13" ht="12.75">
      <c r="B5" s="284" t="s">
        <v>1</v>
      </c>
      <c r="C5" s="285"/>
      <c r="D5" s="273" t="s">
        <v>114</v>
      </c>
      <c r="E5" s="273"/>
      <c r="F5" s="273"/>
      <c r="G5" s="274"/>
      <c r="I5" s="283"/>
      <c r="J5" s="283"/>
      <c r="L5" s="292"/>
      <c r="M5" s="292"/>
    </row>
    <row r="6" spans="2:13" ht="12.75">
      <c r="B6" s="284" t="s">
        <v>2</v>
      </c>
      <c r="C6" s="285"/>
      <c r="D6" s="275">
        <v>40543</v>
      </c>
      <c r="E6" s="273"/>
      <c r="F6" s="273"/>
      <c r="G6" s="274"/>
      <c r="I6" s="283"/>
      <c r="J6" s="283"/>
      <c r="L6" s="292"/>
      <c r="M6" s="292"/>
    </row>
    <row r="7" spans="2:13" ht="12.75">
      <c r="B7" s="284" t="s">
        <v>5</v>
      </c>
      <c r="C7" s="285"/>
      <c r="D7" s="273" t="s">
        <v>336</v>
      </c>
      <c r="E7" s="273"/>
      <c r="F7" s="273"/>
      <c r="G7" s="274"/>
      <c r="L7" s="292"/>
      <c r="M7" s="292"/>
    </row>
    <row r="8" spans="2:7" ht="12.75">
      <c r="B8" s="81" t="s">
        <v>80</v>
      </c>
      <c r="C8" s="82"/>
      <c r="D8" s="175" t="s">
        <v>335</v>
      </c>
      <c r="E8" s="84"/>
      <c r="F8" s="84"/>
      <c r="G8" s="85"/>
    </row>
    <row r="9" spans="2:7" ht="13.5" thickBot="1">
      <c r="B9" s="286" t="s">
        <v>3</v>
      </c>
      <c r="C9" s="287"/>
      <c r="D9" s="280" t="s">
        <v>257</v>
      </c>
      <c r="E9" s="281"/>
      <c r="F9" s="281"/>
      <c r="G9" s="282"/>
    </row>
    <row r="10" spans="2:3" ht="12.75">
      <c r="B10" s="86"/>
      <c r="C10" s="86"/>
    </row>
    <row r="11" ht="13.5" thickBot="1"/>
    <row r="12" spans="1:14" ht="15.75">
      <c r="A12" s="9" t="s">
        <v>315</v>
      </c>
      <c r="B12" s="1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</row>
    <row r="13" spans="1:14" ht="6.75" customHeight="1">
      <c r="A13" s="89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90"/>
    </row>
    <row r="14" spans="1:14" ht="25.5">
      <c r="A14" s="254"/>
      <c r="B14" s="255" t="s">
        <v>4</v>
      </c>
      <c r="C14" s="255" t="s">
        <v>6</v>
      </c>
      <c r="D14" s="256" t="s">
        <v>264</v>
      </c>
      <c r="E14" s="257" t="s">
        <v>271</v>
      </c>
      <c r="F14" s="258" t="s">
        <v>87</v>
      </c>
      <c r="G14" s="258" t="s">
        <v>11</v>
      </c>
      <c r="H14" s="258" t="s">
        <v>7</v>
      </c>
      <c r="I14" s="258" t="s">
        <v>8</v>
      </c>
      <c r="J14" s="258" t="s">
        <v>9</v>
      </c>
      <c r="K14" s="258" t="s">
        <v>10</v>
      </c>
      <c r="L14" s="259" t="s">
        <v>84</v>
      </c>
      <c r="M14" s="255" t="s">
        <v>12</v>
      </c>
      <c r="N14" s="260" t="s">
        <v>45</v>
      </c>
    </row>
    <row r="15" spans="1:14" ht="12.75">
      <c r="A15" s="89"/>
      <c r="B15" s="86" t="s">
        <v>91</v>
      </c>
      <c r="C15" s="177" t="s">
        <v>149</v>
      </c>
      <c r="D15" s="92" t="s">
        <v>262</v>
      </c>
      <c r="E15" s="180">
        <v>0.0088</v>
      </c>
      <c r="F15" s="93" t="s">
        <v>92</v>
      </c>
      <c r="G15" s="130">
        <v>24000000</v>
      </c>
      <c r="H15" s="130">
        <v>24000000</v>
      </c>
      <c r="I15" s="130">
        <v>9994.52</v>
      </c>
      <c r="J15" s="130">
        <v>0</v>
      </c>
      <c r="K15" s="171">
        <v>24000000</v>
      </c>
      <c r="L15" s="130">
        <v>24000000</v>
      </c>
      <c r="M15" s="173">
        <v>0.01645836547857841</v>
      </c>
      <c r="N15" s="131">
        <v>46006</v>
      </c>
    </row>
    <row r="16" spans="1:14" ht="12.75">
      <c r="A16" s="89"/>
      <c r="B16" s="86" t="s">
        <v>93</v>
      </c>
      <c r="C16" s="178" t="s">
        <v>150</v>
      </c>
      <c r="D16" s="94" t="s">
        <v>262</v>
      </c>
      <c r="E16" s="181">
        <v>0.009</v>
      </c>
      <c r="F16" s="96" t="s">
        <v>92</v>
      </c>
      <c r="G16" s="133">
        <v>24000000</v>
      </c>
      <c r="H16" s="133">
        <v>24000000</v>
      </c>
      <c r="I16" s="133">
        <v>9166.03</v>
      </c>
      <c r="J16" s="133">
        <v>0</v>
      </c>
      <c r="K16" s="172">
        <v>24000000</v>
      </c>
      <c r="L16" s="133">
        <v>24000000</v>
      </c>
      <c r="M16" s="174">
        <v>0.01645836547857841</v>
      </c>
      <c r="N16" s="132">
        <v>46006</v>
      </c>
    </row>
    <row r="17" spans="1:14" ht="12.75">
      <c r="A17" s="89"/>
      <c r="B17" s="109" t="s">
        <v>94</v>
      </c>
      <c r="C17" s="178" t="s">
        <v>151</v>
      </c>
      <c r="D17" s="94" t="s">
        <v>262</v>
      </c>
      <c r="E17" s="181">
        <v>0.0086</v>
      </c>
      <c r="F17" s="96" t="s">
        <v>92</v>
      </c>
      <c r="G17" s="133">
        <v>24000000</v>
      </c>
      <c r="H17" s="133">
        <v>24000000</v>
      </c>
      <c r="I17" s="133">
        <v>9389.59</v>
      </c>
      <c r="J17" s="133">
        <v>0</v>
      </c>
      <c r="K17" s="172">
        <v>24000000</v>
      </c>
      <c r="L17" s="133">
        <v>24000000</v>
      </c>
      <c r="M17" s="174">
        <v>0.01645836547857841</v>
      </c>
      <c r="N17" s="132">
        <v>46006</v>
      </c>
    </row>
    <row r="18" spans="1:14" ht="12.75">
      <c r="A18" s="89"/>
      <c r="B18" s="109" t="s">
        <v>95</v>
      </c>
      <c r="C18" s="178" t="s">
        <v>182</v>
      </c>
      <c r="D18" s="94" t="s">
        <v>262</v>
      </c>
      <c r="E18" s="181">
        <v>0.0086</v>
      </c>
      <c r="F18" s="96" t="s">
        <v>92</v>
      </c>
      <c r="G18" s="133">
        <v>25000000</v>
      </c>
      <c r="H18" s="133">
        <v>22800000</v>
      </c>
      <c r="I18" s="133">
        <v>8920.11</v>
      </c>
      <c r="J18" s="133">
        <v>0</v>
      </c>
      <c r="K18" s="172">
        <v>22800000</v>
      </c>
      <c r="L18" s="133">
        <v>22800000</v>
      </c>
      <c r="M18" s="174">
        <v>0.01563544720464949</v>
      </c>
      <c r="N18" s="132">
        <v>50024</v>
      </c>
    </row>
    <row r="19" spans="1:14" ht="12.75">
      <c r="A19" s="89"/>
      <c r="B19" s="109" t="s">
        <v>96</v>
      </c>
      <c r="C19" s="178" t="s">
        <v>183</v>
      </c>
      <c r="D19" s="94" t="s">
        <v>262</v>
      </c>
      <c r="E19" s="181">
        <v>0.0082</v>
      </c>
      <c r="F19" s="96" t="s">
        <v>92</v>
      </c>
      <c r="G19" s="133">
        <v>25000000</v>
      </c>
      <c r="H19" s="133">
        <v>24750000</v>
      </c>
      <c r="I19" s="133">
        <v>10144.11</v>
      </c>
      <c r="J19" s="133">
        <v>0</v>
      </c>
      <c r="K19" s="172">
        <v>24750000</v>
      </c>
      <c r="L19" s="133">
        <v>24750000</v>
      </c>
      <c r="M19" s="174">
        <v>0.016972689399783983</v>
      </c>
      <c r="N19" s="132">
        <v>50024</v>
      </c>
    </row>
    <row r="20" spans="1:14" ht="12.75">
      <c r="A20" s="89"/>
      <c r="B20" s="109" t="s">
        <v>97</v>
      </c>
      <c r="C20" s="178" t="s">
        <v>184</v>
      </c>
      <c r="D20" s="94" t="s">
        <v>262</v>
      </c>
      <c r="E20" s="181">
        <v>0.0084</v>
      </c>
      <c r="F20" s="96" t="s">
        <v>92</v>
      </c>
      <c r="G20" s="133">
        <v>25000000</v>
      </c>
      <c r="H20" s="133">
        <v>25000000</v>
      </c>
      <c r="I20" s="133">
        <v>10698.63</v>
      </c>
      <c r="J20" s="133">
        <v>0</v>
      </c>
      <c r="K20" s="172">
        <v>25000000</v>
      </c>
      <c r="L20" s="133">
        <v>25000000</v>
      </c>
      <c r="M20" s="174">
        <v>0.017144130706852508</v>
      </c>
      <c r="N20" s="132">
        <v>50024</v>
      </c>
    </row>
    <row r="21" spans="1:14" ht="12.75">
      <c r="A21" s="89"/>
      <c r="B21" s="109" t="s">
        <v>98</v>
      </c>
      <c r="C21" s="178" t="s">
        <v>185</v>
      </c>
      <c r="D21" s="94" t="s">
        <v>262</v>
      </c>
      <c r="E21" s="181">
        <v>0.0077</v>
      </c>
      <c r="F21" s="96" t="s">
        <v>92</v>
      </c>
      <c r="G21" s="133">
        <v>38000000</v>
      </c>
      <c r="H21" s="133">
        <v>37700000</v>
      </c>
      <c r="I21" s="133">
        <v>13664.96</v>
      </c>
      <c r="J21" s="133">
        <v>0</v>
      </c>
      <c r="K21" s="172">
        <v>37700000</v>
      </c>
      <c r="L21" s="133">
        <v>37700000</v>
      </c>
      <c r="M21" s="174">
        <v>0.025853349105933583</v>
      </c>
      <c r="N21" s="132">
        <v>48563</v>
      </c>
    </row>
    <row r="22" spans="1:14" ht="12.75">
      <c r="A22" s="89"/>
      <c r="B22" s="109" t="s">
        <v>99</v>
      </c>
      <c r="C22" s="178" t="s">
        <v>186</v>
      </c>
      <c r="D22" s="94" t="s">
        <v>262</v>
      </c>
      <c r="E22" s="181">
        <v>0.00788</v>
      </c>
      <c r="F22" s="96" t="s">
        <v>92</v>
      </c>
      <c r="G22" s="133">
        <v>38000000</v>
      </c>
      <c r="H22" s="133">
        <v>36600000</v>
      </c>
      <c r="I22" s="133">
        <v>12155.84</v>
      </c>
      <c r="J22" s="133">
        <v>250000</v>
      </c>
      <c r="K22" s="172">
        <v>36350000</v>
      </c>
      <c r="L22" s="133">
        <v>36350000</v>
      </c>
      <c r="M22" s="174">
        <v>0.02492756604776355</v>
      </c>
      <c r="N22" s="132">
        <v>48563</v>
      </c>
    </row>
    <row r="23" spans="1:14" ht="12.75">
      <c r="A23" s="89"/>
      <c r="B23" s="109" t="s">
        <v>100</v>
      </c>
      <c r="C23" s="178" t="s">
        <v>187</v>
      </c>
      <c r="D23" s="94" t="s">
        <v>262</v>
      </c>
      <c r="E23" s="181">
        <v>0.00753</v>
      </c>
      <c r="F23" s="96" t="s">
        <v>92</v>
      </c>
      <c r="G23" s="133">
        <v>37750000</v>
      </c>
      <c r="H23" s="133">
        <v>37750000</v>
      </c>
      <c r="I23" s="133">
        <v>12922.91</v>
      </c>
      <c r="J23" s="133">
        <v>0</v>
      </c>
      <c r="K23" s="172">
        <v>37750000</v>
      </c>
      <c r="L23" s="133">
        <v>37750000</v>
      </c>
      <c r="M23" s="174">
        <v>0.02588763736734729</v>
      </c>
      <c r="N23" s="132">
        <v>48563</v>
      </c>
    </row>
    <row r="24" spans="1:14" ht="12.75">
      <c r="A24" s="89"/>
      <c r="B24" s="109" t="s">
        <v>101</v>
      </c>
      <c r="C24" s="178" t="s">
        <v>188</v>
      </c>
      <c r="D24" s="94" t="s">
        <v>262</v>
      </c>
      <c r="E24" s="181">
        <v>0.00718</v>
      </c>
      <c r="F24" s="96" t="s">
        <v>92</v>
      </c>
      <c r="G24" s="133">
        <v>10000000</v>
      </c>
      <c r="H24" s="133">
        <v>10000000</v>
      </c>
      <c r="I24" s="133">
        <v>0</v>
      </c>
      <c r="J24" s="133">
        <v>10000000</v>
      </c>
      <c r="K24" s="172">
        <v>0</v>
      </c>
      <c r="L24" s="133">
        <v>0</v>
      </c>
      <c r="M24" s="174">
        <v>0</v>
      </c>
      <c r="N24" s="132">
        <v>48563</v>
      </c>
    </row>
    <row r="25" spans="1:14" ht="12.75">
      <c r="A25" s="89"/>
      <c r="B25" s="109" t="s">
        <v>102</v>
      </c>
      <c r="C25" s="178" t="s">
        <v>152</v>
      </c>
      <c r="D25" s="94" t="s">
        <v>262</v>
      </c>
      <c r="E25" s="181">
        <v>0.00753</v>
      </c>
      <c r="F25" s="96" t="s">
        <v>92</v>
      </c>
      <c r="G25" s="133">
        <v>40850000</v>
      </c>
      <c r="H25" s="133">
        <v>40850000</v>
      </c>
      <c r="I25" s="133">
        <v>13984.13</v>
      </c>
      <c r="J25" s="133">
        <v>0</v>
      </c>
      <c r="K25" s="172">
        <v>40850000</v>
      </c>
      <c r="L25" s="133">
        <v>40850000</v>
      </c>
      <c r="M25" s="174">
        <v>0.028013509574997</v>
      </c>
      <c r="N25" s="132">
        <v>49293</v>
      </c>
    </row>
    <row r="26" spans="1:14" ht="12.75">
      <c r="A26" s="89"/>
      <c r="B26" s="109" t="s">
        <v>103</v>
      </c>
      <c r="C26" s="178" t="s">
        <v>153</v>
      </c>
      <c r="D26" s="94" t="s">
        <v>262</v>
      </c>
      <c r="E26" s="181">
        <v>0.00718</v>
      </c>
      <c r="F26" s="96" t="s">
        <v>92</v>
      </c>
      <c r="G26" s="133">
        <v>40850000</v>
      </c>
      <c r="H26" s="133">
        <v>40450000</v>
      </c>
      <c r="I26" s="133">
        <v>14506.59</v>
      </c>
      <c r="J26" s="133">
        <v>0</v>
      </c>
      <c r="K26" s="172">
        <v>40450000</v>
      </c>
      <c r="L26" s="133">
        <v>40450000</v>
      </c>
      <c r="M26" s="174">
        <v>0.027739203483687358</v>
      </c>
      <c r="N26" s="132">
        <v>49293</v>
      </c>
    </row>
    <row r="27" spans="1:14" ht="12.75">
      <c r="A27" s="89"/>
      <c r="B27" s="109" t="s">
        <v>104</v>
      </c>
      <c r="C27" s="178" t="s">
        <v>154</v>
      </c>
      <c r="D27" s="94" t="s">
        <v>262</v>
      </c>
      <c r="E27" s="181">
        <v>0.00718</v>
      </c>
      <c r="F27" s="96" t="s">
        <v>92</v>
      </c>
      <c r="G27" s="133">
        <v>40850000</v>
      </c>
      <c r="H27" s="133">
        <v>30850000</v>
      </c>
      <c r="I27" s="133">
        <v>11470.28</v>
      </c>
      <c r="J27" s="133">
        <v>0</v>
      </c>
      <c r="K27" s="172">
        <v>30850000</v>
      </c>
      <c r="L27" s="133">
        <v>30850000</v>
      </c>
      <c r="M27" s="174">
        <v>0.021155857292255997</v>
      </c>
      <c r="N27" s="132">
        <v>49293</v>
      </c>
    </row>
    <row r="28" spans="1:14" ht="12.75">
      <c r="A28" s="89"/>
      <c r="B28" s="109" t="s">
        <v>105</v>
      </c>
      <c r="C28" s="178" t="s">
        <v>156</v>
      </c>
      <c r="D28" s="94" t="s">
        <v>262</v>
      </c>
      <c r="E28" s="181">
        <v>0.0077</v>
      </c>
      <c r="F28" s="96" t="s">
        <v>92</v>
      </c>
      <c r="G28" s="133">
        <v>30000000</v>
      </c>
      <c r="H28" s="133">
        <v>30000000</v>
      </c>
      <c r="I28" s="133">
        <v>10989.04</v>
      </c>
      <c r="J28" s="133">
        <v>0</v>
      </c>
      <c r="K28" s="172">
        <v>30000000</v>
      </c>
      <c r="L28" s="133">
        <v>30000000</v>
      </c>
      <c r="M28" s="174">
        <v>0.020572956848223013</v>
      </c>
      <c r="N28" s="132">
        <v>49658</v>
      </c>
    </row>
    <row r="29" spans="1:14" ht="12.75">
      <c r="A29" s="89"/>
      <c r="B29" s="109" t="s">
        <v>106</v>
      </c>
      <c r="C29" s="178" t="s">
        <v>157</v>
      </c>
      <c r="D29" s="94" t="s">
        <v>262</v>
      </c>
      <c r="E29" s="181">
        <v>0.00788</v>
      </c>
      <c r="F29" s="96" t="s">
        <v>92</v>
      </c>
      <c r="G29" s="133">
        <v>29750000</v>
      </c>
      <c r="H29" s="133">
        <v>29750000</v>
      </c>
      <c r="I29" s="133">
        <v>10184.28</v>
      </c>
      <c r="J29" s="133">
        <v>0</v>
      </c>
      <c r="K29" s="172">
        <v>29750000</v>
      </c>
      <c r="L29" s="133">
        <v>29750000</v>
      </c>
      <c r="M29" s="174">
        <v>0.020401515541154484</v>
      </c>
      <c r="N29" s="132">
        <v>49658</v>
      </c>
    </row>
    <row r="30" spans="1:14" ht="12.75">
      <c r="A30" s="89"/>
      <c r="B30" s="109" t="s">
        <v>107</v>
      </c>
      <c r="C30" s="178" t="s">
        <v>158</v>
      </c>
      <c r="D30" s="94" t="s">
        <v>263</v>
      </c>
      <c r="E30" s="181">
        <v>0</v>
      </c>
      <c r="F30" s="96" t="s">
        <v>92</v>
      </c>
      <c r="G30" s="133">
        <v>27500000</v>
      </c>
      <c r="H30" s="133">
        <v>5400000</v>
      </c>
      <c r="I30" s="133">
        <v>0</v>
      </c>
      <c r="J30" s="133">
        <v>50000</v>
      </c>
      <c r="K30" s="172">
        <v>5350000</v>
      </c>
      <c r="L30" s="133">
        <v>5350000</v>
      </c>
      <c r="M30" s="174">
        <v>0.003668843971266437</v>
      </c>
      <c r="N30" s="132">
        <v>50024</v>
      </c>
    </row>
    <row r="31" spans="1:14" ht="12.75">
      <c r="A31" s="89"/>
      <c r="B31" s="109" t="s">
        <v>108</v>
      </c>
      <c r="C31" s="178" t="s">
        <v>159</v>
      </c>
      <c r="D31" s="94" t="s">
        <v>263</v>
      </c>
      <c r="E31" s="181">
        <v>0</v>
      </c>
      <c r="F31" s="96" t="s">
        <v>92</v>
      </c>
      <c r="G31" s="133">
        <v>27500000</v>
      </c>
      <c r="H31" s="133">
        <v>4900000</v>
      </c>
      <c r="I31" s="133">
        <v>101.07</v>
      </c>
      <c r="J31" s="133">
        <v>1800000</v>
      </c>
      <c r="K31" s="172">
        <v>3100000</v>
      </c>
      <c r="L31" s="133">
        <v>3100000</v>
      </c>
      <c r="M31" s="174">
        <v>0.0021258722076497112</v>
      </c>
      <c r="N31" s="132">
        <v>50024</v>
      </c>
    </row>
    <row r="32" spans="1:14" ht="12.75">
      <c r="A32" s="89"/>
      <c r="B32" s="109" t="s">
        <v>109</v>
      </c>
      <c r="C32" s="178" t="s">
        <v>160</v>
      </c>
      <c r="D32" s="94" t="s">
        <v>262</v>
      </c>
      <c r="E32" s="181">
        <v>0.00641</v>
      </c>
      <c r="F32" s="96" t="s">
        <v>92</v>
      </c>
      <c r="G32" s="133">
        <v>25000000</v>
      </c>
      <c r="H32" s="133">
        <v>25000000</v>
      </c>
      <c r="I32" s="133">
        <v>7542.15</v>
      </c>
      <c r="J32" s="133">
        <v>150000</v>
      </c>
      <c r="K32" s="172">
        <v>24850000</v>
      </c>
      <c r="L32" s="133">
        <v>24850000</v>
      </c>
      <c r="M32" s="174">
        <v>0.017041265922611393</v>
      </c>
      <c r="N32" s="132">
        <v>49658</v>
      </c>
    </row>
    <row r="33" spans="1:14" ht="12.75">
      <c r="A33" s="89"/>
      <c r="B33" s="109" t="s">
        <v>110</v>
      </c>
      <c r="C33" s="178" t="s">
        <v>155</v>
      </c>
      <c r="D33" s="94" t="s">
        <v>263</v>
      </c>
      <c r="E33" s="181">
        <v>0.00641</v>
      </c>
      <c r="F33" s="96" t="s">
        <v>92</v>
      </c>
      <c r="G33" s="133">
        <v>25000000</v>
      </c>
      <c r="H33" s="133">
        <v>21100000</v>
      </c>
      <c r="I33" s="133">
        <v>1090.54</v>
      </c>
      <c r="J33" s="133">
        <v>750000</v>
      </c>
      <c r="K33" s="172">
        <v>20350000</v>
      </c>
      <c r="L33" s="133">
        <v>20350000</v>
      </c>
      <c r="M33" s="174">
        <v>0.013955322395377943</v>
      </c>
      <c r="N33" s="132">
        <v>50024</v>
      </c>
    </row>
    <row r="34" spans="1:14" ht="12.75">
      <c r="A34" s="89"/>
      <c r="B34" s="109" t="s">
        <v>111</v>
      </c>
      <c r="C34" s="178" t="s">
        <v>161</v>
      </c>
      <c r="D34" s="94" t="s">
        <v>262</v>
      </c>
      <c r="E34" s="181">
        <v>0.009</v>
      </c>
      <c r="F34" s="96" t="s">
        <v>92</v>
      </c>
      <c r="G34" s="133">
        <v>39350000</v>
      </c>
      <c r="H34" s="133">
        <v>39350000</v>
      </c>
      <c r="I34" s="133">
        <v>15031.7</v>
      </c>
      <c r="J34" s="133">
        <v>0</v>
      </c>
      <c r="K34" s="172">
        <v>39350000</v>
      </c>
      <c r="L34" s="133">
        <v>39350000</v>
      </c>
      <c r="M34" s="174">
        <v>0.022184505134667146</v>
      </c>
      <c r="N34" s="132">
        <v>50024</v>
      </c>
    </row>
    <row r="35" spans="1:14" ht="12.75">
      <c r="A35" s="89"/>
      <c r="B35" s="109" t="s">
        <v>112</v>
      </c>
      <c r="C35" s="178" t="s">
        <v>162</v>
      </c>
      <c r="D35" s="94" t="s">
        <v>262</v>
      </c>
      <c r="E35" s="181">
        <v>0.009</v>
      </c>
      <c r="F35" s="96" t="s">
        <v>92</v>
      </c>
      <c r="G35" s="133">
        <v>39400000</v>
      </c>
      <c r="H35" s="133">
        <v>39400000</v>
      </c>
      <c r="I35" s="133">
        <v>15413.28</v>
      </c>
      <c r="J35" s="133">
        <v>0</v>
      </c>
      <c r="K35" s="172">
        <v>39400000</v>
      </c>
      <c r="L35" s="133">
        <v>39400000</v>
      </c>
      <c r="M35" s="174">
        <v>0.027019149993999556</v>
      </c>
      <c r="N35" s="132">
        <v>50024</v>
      </c>
    </row>
    <row r="36" spans="1:14" ht="12.75">
      <c r="A36" s="89"/>
      <c r="B36" s="109" t="s">
        <v>113</v>
      </c>
      <c r="C36" s="178" t="s">
        <v>163</v>
      </c>
      <c r="D36" s="94" t="s">
        <v>262</v>
      </c>
      <c r="E36" s="181">
        <v>0.009</v>
      </c>
      <c r="F36" s="96" t="s">
        <v>92</v>
      </c>
      <c r="G36" s="133">
        <v>33750000</v>
      </c>
      <c r="H36" s="133">
        <v>33750000</v>
      </c>
      <c r="I36" s="133">
        <v>10218.5</v>
      </c>
      <c r="J36" s="133">
        <v>7000000</v>
      </c>
      <c r="K36" s="172">
        <v>26750000</v>
      </c>
      <c r="L36" s="133">
        <v>26750000</v>
      </c>
      <c r="M36" s="174">
        <v>0.023144576454250887</v>
      </c>
      <c r="N36" s="132">
        <v>50024</v>
      </c>
    </row>
    <row r="37" spans="1:14" ht="12.75">
      <c r="A37" s="89"/>
      <c r="B37" s="109" t="s">
        <v>245</v>
      </c>
      <c r="C37" s="178" t="s">
        <v>164</v>
      </c>
      <c r="D37" s="94" t="s">
        <v>262</v>
      </c>
      <c r="E37" s="181">
        <v>0.0088</v>
      </c>
      <c r="F37" s="96" t="s">
        <v>92</v>
      </c>
      <c r="G37" s="133">
        <v>25900000</v>
      </c>
      <c r="H37" s="133">
        <v>25000000</v>
      </c>
      <c r="I37" s="133">
        <v>9315.07</v>
      </c>
      <c r="J37" s="133">
        <v>0</v>
      </c>
      <c r="K37" s="172">
        <v>25000000</v>
      </c>
      <c r="L37" s="133">
        <v>25000000</v>
      </c>
      <c r="M37" s="174">
        <v>0.017144130706852508</v>
      </c>
      <c r="N37" s="132">
        <v>41256</v>
      </c>
    </row>
    <row r="38" spans="1:14" ht="12.75">
      <c r="A38" s="89"/>
      <c r="B38" s="109" t="s">
        <v>115</v>
      </c>
      <c r="C38" s="178" t="s">
        <v>165</v>
      </c>
      <c r="D38" s="94" t="s">
        <v>262</v>
      </c>
      <c r="E38" s="181">
        <v>0.009</v>
      </c>
      <c r="F38" s="96" t="s">
        <v>92</v>
      </c>
      <c r="G38" s="133">
        <v>40000000</v>
      </c>
      <c r="H38" s="133">
        <v>40000000</v>
      </c>
      <c r="I38" s="133">
        <v>15276.71</v>
      </c>
      <c r="J38" s="133">
        <v>0</v>
      </c>
      <c r="K38" s="172">
        <v>40000000</v>
      </c>
      <c r="L38" s="133">
        <v>40000000</v>
      </c>
      <c r="M38" s="174">
        <v>0.027430609130964016</v>
      </c>
      <c r="N38" s="132">
        <v>41073</v>
      </c>
    </row>
    <row r="39" spans="1:14" ht="12.75">
      <c r="A39" s="89"/>
      <c r="B39" s="109" t="s">
        <v>116</v>
      </c>
      <c r="C39" s="178" t="s">
        <v>166</v>
      </c>
      <c r="D39" s="94" t="s">
        <v>262</v>
      </c>
      <c r="E39" s="181">
        <v>0.009</v>
      </c>
      <c r="F39" s="96" t="s">
        <v>92</v>
      </c>
      <c r="G39" s="133">
        <v>50000000</v>
      </c>
      <c r="H39" s="133">
        <v>49900000</v>
      </c>
      <c r="I39" s="133">
        <v>19057.7</v>
      </c>
      <c r="J39" s="133">
        <v>0</v>
      </c>
      <c r="K39" s="172">
        <v>49900000</v>
      </c>
      <c r="L39" s="133">
        <v>49900000</v>
      </c>
      <c r="M39" s="174">
        <v>0.03421968489087761</v>
      </c>
      <c r="N39" s="132">
        <v>41984</v>
      </c>
    </row>
    <row r="40" spans="1:14" ht="12.75">
      <c r="A40" s="89"/>
      <c r="B40" s="109" t="s">
        <v>117</v>
      </c>
      <c r="C40" s="178" t="s">
        <v>167</v>
      </c>
      <c r="D40" s="94" t="s">
        <v>262</v>
      </c>
      <c r="E40" s="181">
        <v>0.0086</v>
      </c>
      <c r="F40" s="96" t="s">
        <v>92</v>
      </c>
      <c r="G40" s="133">
        <v>52500000</v>
      </c>
      <c r="H40" s="133">
        <v>52500000</v>
      </c>
      <c r="I40" s="133">
        <v>20539.73</v>
      </c>
      <c r="J40" s="133">
        <v>0</v>
      </c>
      <c r="K40" s="172">
        <v>52500000</v>
      </c>
      <c r="L40" s="133">
        <v>52500000</v>
      </c>
      <c r="M40" s="174">
        <v>0.03600267448439027</v>
      </c>
      <c r="N40" s="132">
        <v>50389</v>
      </c>
    </row>
    <row r="41" spans="1:14" ht="12.75">
      <c r="A41" s="89"/>
      <c r="B41" s="109" t="s">
        <v>118</v>
      </c>
      <c r="C41" s="178" t="s">
        <v>168</v>
      </c>
      <c r="D41" s="94" t="s">
        <v>262</v>
      </c>
      <c r="E41" s="181">
        <v>0.009</v>
      </c>
      <c r="F41" s="96" t="s">
        <v>92</v>
      </c>
      <c r="G41" s="133">
        <v>52500000</v>
      </c>
      <c r="H41" s="133">
        <v>52500000</v>
      </c>
      <c r="I41" s="133">
        <v>20539.73</v>
      </c>
      <c r="J41" s="133">
        <v>0</v>
      </c>
      <c r="K41" s="172">
        <v>52500000</v>
      </c>
      <c r="L41" s="133">
        <v>52500000</v>
      </c>
      <c r="M41" s="174">
        <v>0.03600267448439027</v>
      </c>
      <c r="N41" s="132">
        <v>50389</v>
      </c>
    </row>
    <row r="42" spans="1:14" ht="12.75">
      <c r="A42" s="89"/>
      <c r="B42" s="109" t="s">
        <v>119</v>
      </c>
      <c r="C42" s="178" t="s">
        <v>169</v>
      </c>
      <c r="D42" s="94" t="s">
        <v>262</v>
      </c>
      <c r="E42" s="181">
        <v>0.0088</v>
      </c>
      <c r="F42" s="96" t="s">
        <v>92</v>
      </c>
      <c r="G42" s="133">
        <v>45000000</v>
      </c>
      <c r="H42" s="133">
        <v>25800000</v>
      </c>
      <c r="I42" s="133">
        <v>9360.22</v>
      </c>
      <c r="J42" s="133">
        <v>4100000</v>
      </c>
      <c r="K42" s="172">
        <v>21700000</v>
      </c>
      <c r="L42" s="133">
        <v>21700000</v>
      </c>
      <c r="M42" s="174">
        <v>0.014881105453547977</v>
      </c>
      <c r="N42" s="132">
        <v>50389</v>
      </c>
    </row>
    <row r="43" spans="1:14" ht="12.75">
      <c r="A43" s="89"/>
      <c r="B43" s="109" t="s">
        <v>120</v>
      </c>
      <c r="C43" s="178" t="s">
        <v>170</v>
      </c>
      <c r="D43" s="94" t="s">
        <v>262</v>
      </c>
      <c r="E43" s="181">
        <v>0.0082</v>
      </c>
      <c r="F43" s="96" t="s">
        <v>92</v>
      </c>
      <c r="G43" s="133">
        <v>50000000</v>
      </c>
      <c r="H43" s="133">
        <v>50000000</v>
      </c>
      <c r="I43" s="133">
        <v>20493.15</v>
      </c>
      <c r="J43" s="133">
        <v>0</v>
      </c>
      <c r="K43" s="172">
        <v>50000000</v>
      </c>
      <c r="L43" s="133">
        <v>50000000</v>
      </c>
      <c r="M43" s="174">
        <v>0.034288261413705015</v>
      </c>
      <c r="N43" s="132">
        <v>42349</v>
      </c>
    </row>
    <row r="44" spans="1:14" ht="12.75">
      <c r="A44" s="89"/>
      <c r="B44" s="109" t="s">
        <v>121</v>
      </c>
      <c r="C44" s="178" t="s">
        <v>171</v>
      </c>
      <c r="D44" s="94" t="s">
        <v>262</v>
      </c>
      <c r="E44" s="181">
        <v>0.006</v>
      </c>
      <c r="F44" s="96" t="s">
        <v>92</v>
      </c>
      <c r="G44" s="133">
        <v>74700000</v>
      </c>
      <c r="H44" s="133">
        <v>74700000</v>
      </c>
      <c r="I44" s="133">
        <v>18794.52</v>
      </c>
      <c r="J44" s="133">
        <v>0</v>
      </c>
      <c r="K44" s="172">
        <v>74700000</v>
      </c>
      <c r="L44" s="133">
        <v>74700000</v>
      </c>
      <c r="M44" s="174">
        <v>0.051226662552075294</v>
      </c>
      <c r="N44" s="132">
        <v>50754</v>
      </c>
    </row>
    <row r="45" spans="1:14" ht="12.75">
      <c r="A45" s="89"/>
      <c r="B45" s="109" t="s">
        <v>122</v>
      </c>
      <c r="C45" s="178" t="s">
        <v>172</v>
      </c>
      <c r="D45" s="94" t="s">
        <v>262</v>
      </c>
      <c r="E45" s="181">
        <v>0.0052</v>
      </c>
      <c r="F45" s="96" t="s">
        <v>92</v>
      </c>
      <c r="G45" s="133">
        <v>79500000</v>
      </c>
      <c r="H45" s="133">
        <v>79500000</v>
      </c>
      <c r="I45" s="133">
        <v>21385.5</v>
      </c>
      <c r="J45" s="133">
        <v>0</v>
      </c>
      <c r="K45" s="172">
        <v>79500000</v>
      </c>
      <c r="L45" s="133">
        <v>79500000</v>
      </c>
      <c r="M45" s="174">
        <v>0.05451833564779098</v>
      </c>
      <c r="N45" s="132">
        <v>50754</v>
      </c>
    </row>
    <row r="46" spans="1:14" ht="12.75">
      <c r="A46" s="89"/>
      <c r="B46" s="109" t="s">
        <v>124</v>
      </c>
      <c r="C46" s="178" t="s">
        <v>173</v>
      </c>
      <c r="D46" s="94" t="s">
        <v>263</v>
      </c>
      <c r="E46" s="181">
        <v>0</v>
      </c>
      <c r="F46" s="96" t="s">
        <v>92</v>
      </c>
      <c r="G46" s="133">
        <v>65800000</v>
      </c>
      <c r="H46" s="133">
        <v>39650000</v>
      </c>
      <c r="I46" s="133">
        <v>927.42</v>
      </c>
      <c r="J46" s="133">
        <v>1950000</v>
      </c>
      <c r="K46" s="172">
        <v>37700000</v>
      </c>
      <c r="L46" s="133">
        <v>37700000</v>
      </c>
      <c r="M46" s="174">
        <v>0.025853349105933583</v>
      </c>
      <c r="N46" s="132">
        <v>50754</v>
      </c>
    </row>
    <row r="47" spans="1:14" ht="12.75">
      <c r="A47" s="89"/>
      <c r="B47" s="109" t="s">
        <v>123</v>
      </c>
      <c r="C47" s="178" t="s">
        <v>174</v>
      </c>
      <c r="D47" s="94" t="s">
        <v>262</v>
      </c>
      <c r="E47" s="181">
        <v>0.0052</v>
      </c>
      <c r="F47" s="96" t="s">
        <v>92</v>
      </c>
      <c r="G47" s="133">
        <v>55000000</v>
      </c>
      <c r="H47" s="133">
        <v>41250000</v>
      </c>
      <c r="I47" s="133">
        <v>11082.8</v>
      </c>
      <c r="J47" s="133">
        <v>50000</v>
      </c>
      <c r="K47" s="172">
        <v>41200000</v>
      </c>
      <c r="L47" s="133">
        <v>41200000</v>
      </c>
      <c r="M47" s="174">
        <v>0.028253527404892936</v>
      </c>
      <c r="N47" s="132">
        <v>50754</v>
      </c>
    </row>
    <row r="48" spans="1:14" ht="12.75">
      <c r="A48" s="89"/>
      <c r="B48" s="109" t="s">
        <v>125</v>
      </c>
      <c r="C48" s="178" t="s">
        <v>175</v>
      </c>
      <c r="D48" s="94" t="s">
        <v>263</v>
      </c>
      <c r="E48" s="181">
        <v>0</v>
      </c>
      <c r="F48" s="96" t="s">
        <v>92</v>
      </c>
      <c r="G48" s="133">
        <v>59800000</v>
      </c>
      <c r="H48" s="133">
        <v>8825000</v>
      </c>
      <c r="I48" s="133">
        <v>21.7</v>
      </c>
      <c r="J48" s="133">
        <v>3300000</v>
      </c>
      <c r="K48" s="172">
        <v>5525000</v>
      </c>
      <c r="L48" s="133">
        <v>5525000</v>
      </c>
      <c r="M48" s="174">
        <v>0.0037888528862144045</v>
      </c>
      <c r="N48" s="132">
        <v>51119</v>
      </c>
    </row>
    <row r="49" spans="1:14" ht="12.75">
      <c r="A49" s="89"/>
      <c r="B49" s="109" t="s">
        <v>126</v>
      </c>
      <c r="C49" s="178" t="s">
        <v>176</v>
      </c>
      <c r="D49" s="94" t="s">
        <v>263</v>
      </c>
      <c r="E49" s="181">
        <v>0</v>
      </c>
      <c r="F49" s="96" t="s">
        <v>92</v>
      </c>
      <c r="G49" s="133">
        <v>59800000</v>
      </c>
      <c r="H49" s="133">
        <v>33550000</v>
      </c>
      <c r="I49" s="133">
        <v>0</v>
      </c>
      <c r="J49" s="133">
        <v>225000</v>
      </c>
      <c r="K49" s="172">
        <v>33325000</v>
      </c>
      <c r="L49" s="133">
        <v>33325000</v>
      </c>
      <c r="M49" s="174">
        <v>0.022853126232234393</v>
      </c>
      <c r="N49" s="132">
        <v>51119</v>
      </c>
    </row>
    <row r="50" spans="1:14" ht="12.75">
      <c r="A50" s="89"/>
      <c r="B50" s="109" t="s">
        <v>127</v>
      </c>
      <c r="C50" s="178" t="s">
        <v>177</v>
      </c>
      <c r="D50" s="94" t="s">
        <v>262</v>
      </c>
      <c r="E50" s="181">
        <v>0.006</v>
      </c>
      <c r="F50" s="96" t="s">
        <v>92</v>
      </c>
      <c r="G50" s="133">
        <v>58400000</v>
      </c>
      <c r="H50" s="133">
        <v>45525000</v>
      </c>
      <c r="I50" s="133">
        <v>11449.85</v>
      </c>
      <c r="J50" s="133">
        <v>0</v>
      </c>
      <c r="K50" s="172">
        <v>45525000</v>
      </c>
      <c r="L50" s="133">
        <v>45525000</v>
      </c>
      <c r="M50" s="174">
        <v>0.03121946201717842</v>
      </c>
      <c r="N50" s="132">
        <v>51485</v>
      </c>
    </row>
    <row r="51" spans="1:14" ht="12.75">
      <c r="A51" s="89"/>
      <c r="B51" s="109" t="s">
        <v>128</v>
      </c>
      <c r="C51" s="178" t="s">
        <v>178</v>
      </c>
      <c r="D51" s="94" t="s">
        <v>262</v>
      </c>
      <c r="E51" s="181">
        <v>0.0056</v>
      </c>
      <c r="F51" s="96" t="s">
        <v>92</v>
      </c>
      <c r="G51" s="133">
        <v>58400000</v>
      </c>
      <c r="H51" s="133">
        <v>58400000</v>
      </c>
      <c r="I51" s="133">
        <v>17056</v>
      </c>
      <c r="J51" s="133">
        <v>0</v>
      </c>
      <c r="K51" s="172">
        <v>58400000</v>
      </c>
      <c r="L51" s="133">
        <v>58400000</v>
      </c>
      <c r="M51" s="174">
        <v>0.04004868933120746</v>
      </c>
      <c r="N51" s="132">
        <v>51485</v>
      </c>
    </row>
    <row r="52" spans="1:14" ht="12.75">
      <c r="A52" s="89"/>
      <c r="B52" s="109" t="s">
        <v>129</v>
      </c>
      <c r="C52" s="178" t="s">
        <v>179</v>
      </c>
      <c r="D52" s="94" t="s">
        <v>262</v>
      </c>
      <c r="E52" s="181">
        <v>0.0056</v>
      </c>
      <c r="F52" s="96" t="s">
        <v>92</v>
      </c>
      <c r="G52" s="133">
        <v>69450000</v>
      </c>
      <c r="H52" s="133">
        <v>68700000</v>
      </c>
      <c r="I52" s="133">
        <v>17176.9</v>
      </c>
      <c r="J52" s="133">
        <v>9875000</v>
      </c>
      <c r="K52" s="172">
        <v>58825000</v>
      </c>
      <c r="L52" s="133">
        <v>58825000</v>
      </c>
      <c r="M52" s="174">
        <v>0.04034013955322396</v>
      </c>
      <c r="N52" s="132">
        <v>51850</v>
      </c>
    </row>
    <row r="53" spans="1:14" ht="12.75">
      <c r="A53" s="89"/>
      <c r="B53" s="109" t="s">
        <v>130</v>
      </c>
      <c r="C53" s="178" t="s">
        <v>180</v>
      </c>
      <c r="D53" s="94" t="s">
        <v>262</v>
      </c>
      <c r="E53" s="181">
        <v>0.0056</v>
      </c>
      <c r="F53" s="96" t="s">
        <v>92</v>
      </c>
      <c r="G53" s="133">
        <v>69450000</v>
      </c>
      <c r="H53" s="133">
        <v>69350000</v>
      </c>
      <c r="I53" s="133">
        <v>17286.16</v>
      </c>
      <c r="J53" s="133">
        <v>6900000</v>
      </c>
      <c r="K53" s="172">
        <v>62450000</v>
      </c>
      <c r="L53" s="133">
        <v>62450000</v>
      </c>
      <c r="M53" s="174">
        <v>0.04282603850571757</v>
      </c>
      <c r="N53" s="132">
        <v>51850</v>
      </c>
    </row>
    <row r="54" spans="1:14" ht="12.75">
      <c r="A54" s="89"/>
      <c r="B54" s="109" t="s">
        <v>131</v>
      </c>
      <c r="C54" s="178" t="s">
        <v>181</v>
      </c>
      <c r="D54" s="94" t="s">
        <v>263</v>
      </c>
      <c r="E54" s="181">
        <v>0</v>
      </c>
      <c r="F54" s="96" t="s">
        <v>92</v>
      </c>
      <c r="G54" s="133">
        <v>91100000</v>
      </c>
      <c r="H54" s="133">
        <v>85275000</v>
      </c>
      <c r="I54" s="133">
        <v>492.45</v>
      </c>
      <c r="J54" s="133">
        <v>3200000</v>
      </c>
      <c r="K54" s="172">
        <v>82075000</v>
      </c>
      <c r="L54" s="133">
        <v>82075000</v>
      </c>
      <c r="M54" s="174">
        <v>0.056284181110596784</v>
      </c>
      <c r="N54" s="132">
        <v>51850</v>
      </c>
    </row>
    <row r="55" spans="1:14" ht="12.75">
      <c r="A55" s="97"/>
      <c r="B55" s="110"/>
      <c r="C55" s="197"/>
      <c r="D55" s="100"/>
      <c r="E55" s="198"/>
      <c r="F55" s="101"/>
      <c r="G55" s="199"/>
      <c r="H55" s="199"/>
      <c r="I55" s="199"/>
      <c r="J55" s="199"/>
      <c r="K55" s="200"/>
      <c r="L55" s="199"/>
      <c r="M55" s="201"/>
      <c r="N55" s="202"/>
    </row>
    <row r="56" spans="1:14" ht="12.75">
      <c r="A56" s="97"/>
      <c r="B56" s="42" t="s">
        <v>39</v>
      </c>
      <c r="C56" s="179"/>
      <c r="D56" s="98"/>
      <c r="E56" s="182"/>
      <c r="F56" s="101"/>
      <c r="G56" s="194">
        <v>1727850000</v>
      </c>
      <c r="H56" s="194">
        <v>1507825000</v>
      </c>
      <c r="I56" s="194">
        <v>437843.87</v>
      </c>
      <c r="J56" s="194">
        <v>49600000</v>
      </c>
      <c r="K56" s="195">
        <v>1458225000</v>
      </c>
      <c r="L56" s="194">
        <v>1458225000</v>
      </c>
      <c r="M56" s="196">
        <v>1</v>
      </c>
      <c r="N56" s="48"/>
    </row>
    <row r="57" spans="1:14" s="22" customFormat="1" ht="11.25">
      <c r="A57" s="36" t="s">
        <v>13</v>
      </c>
      <c r="B57" s="46"/>
      <c r="C57" s="46" t="s">
        <v>270</v>
      </c>
      <c r="D57" s="20"/>
      <c r="E57" s="46"/>
      <c r="F57" s="46"/>
      <c r="G57" s="46"/>
      <c r="H57" s="46"/>
      <c r="I57" s="183"/>
      <c r="J57" s="46"/>
      <c r="K57" s="263"/>
      <c r="L57" s="20"/>
      <c r="M57" s="46"/>
      <c r="N57" s="122"/>
    </row>
    <row r="58" spans="1:14" s="22" customFormat="1" ht="12" thickBot="1">
      <c r="A58" s="37" t="s">
        <v>14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4"/>
    </row>
    <row r="59" spans="1:14" s="22" customFormat="1" ht="12" thickBo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s="22" customFormat="1" ht="15.75">
      <c r="A60" s="9" t="s">
        <v>317</v>
      </c>
      <c r="B60" s="87"/>
      <c r="C60" s="87"/>
      <c r="D60" s="87"/>
      <c r="E60" s="87"/>
      <c r="F60" s="87"/>
      <c r="G60" s="87"/>
      <c r="H60" s="88"/>
      <c r="I60" s="20"/>
      <c r="J60" s="20"/>
      <c r="K60" s="20"/>
      <c r="L60" s="20"/>
      <c r="M60" s="20"/>
      <c r="N60" s="20"/>
    </row>
    <row r="61" spans="1:14" s="22" customFormat="1" ht="12.75">
      <c r="A61" s="89"/>
      <c r="B61" s="86"/>
      <c r="C61" s="86"/>
      <c r="D61" s="86"/>
      <c r="E61" s="86"/>
      <c r="F61" s="86"/>
      <c r="G61" s="86"/>
      <c r="H61" s="90"/>
      <c r="I61" s="20"/>
      <c r="J61" s="20"/>
      <c r="K61" s="20"/>
      <c r="L61" s="20"/>
      <c r="M61" s="20"/>
      <c r="N61" s="20"/>
    </row>
    <row r="62" spans="1:14" s="22" customFormat="1" ht="12.75">
      <c r="A62" s="24"/>
      <c r="B62" s="25"/>
      <c r="C62" s="25"/>
      <c r="D62" s="25"/>
      <c r="E62" s="25"/>
      <c r="F62" s="32" t="s">
        <v>16</v>
      </c>
      <c r="G62" s="32" t="s">
        <v>18</v>
      </c>
      <c r="H62" s="30" t="s">
        <v>17</v>
      </c>
      <c r="I62" s="20"/>
      <c r="J62" s="20"/>
      <c r="K62" s="20"/>
      <c r="L62" s="20"/>
      <c r="M62" s="20"/>
      <c r="N62" s="20"/>
    </row>
    <row r="63" spans="1:14" s="22" customFormat="1" ht="12.75">
      <c r="A63" s="89"/>
      <c r="B63" s="86" t="s">
        <v>25</v>
      </c>
      <c r="C63" s="86"/>
      <c r="D63" s="86"/>
      <c r="E63" s="86"/>
      <c r="F63" s="225">
        <v>7866000</v>
      </c>
      <c r="G63" s="235">
        <v>0</v>
      </c>
      <c r="H63" s="236">
        <v>7866000</v>
      </c>
      <c r="I63" s="20"/>
      <c r="J63" s="20"/>
      <c r="K63" s="20"/>
      <c r="L63" s="20"/>
      <c r="M63" s="20"/>
      <c r="N63" s="20"/>
    </row>
    <row r="64" spans="1:14" s="22" customFormat="1" ht="12.75">
      <c r="A64" s="89"/>
      <c r="B64" s="86" t="s">
        <v>26</v>
      </c>
      <c r="C64" s="86"/>
      <c r="D64" s="86"/>
      <c r="E64" s="86"/>
      <c r="F64" s="227">
        <v>7866000</v>
      </c>
      <c r="G64" s="235">
        <v>0</v>
      </c>
      <c r="H64" s="237">
        <v>7866000</v>
      </c>
      <c r="I64" s="20"/>
      <c r="J64" s="20"/>
      <c r="K64" s="20"/>
      <c r="L64" s="20"/>
      <c r="M64" s="20"/>
      <c r="N64" s="20"/>
    </row>
    <row r="65" spans="1:14" s="22" customFormat="1" ht="12.75">
      <c r="A65" s="89"/>
      <c r="B65" s="86"/>
      <c r="C65" s="86"/>
      <c r="D65" s="86"/>
      <c r="E65" s="86"/>
      <c r="F65" s="227"/>
      <c r="G65" s="235"/>
      <c r="H65" s="237"/>
      <c r="I65" s="20"/>
      <c r="J65" s="20"/>
      <c r="K65" s="20"/>
      <c r="L65" s="20"/>
      <c r="M65" s="20"/>
      <c r="N65" s="20"/>
    </row>
    <row r="66" spans="1:14" s="22" customFormat="1" ht="12.75">
      <c r="A66" s="89"/>
      <c r="B66" s="86" t="s">
        <v>274</v>
      </c>
      <c r="C66" s="86"/>
      <c r="D66" s="86"/>
      <c r="E66" s="86"/>
      <c r="F66" s="227">
        <v>10320028.16</v>
      </c>
      <c r="G66" s="235">
        <v>-2231994.18</v>
      </c>
      <c r="H66" s="237">
        <v>8088033.98</v>
      </c>
      <c r="I66" s="20"/>
      <c r="J66" s="20"/>
      <c r="K66" s="20"/>
      <c r="L66" s="20"/>
      <c r="M66" s="20"/>
      <c r="N66" s="20"/>
    </row>
    <row r="67" spans="1:14" s="22" customFormat="1" ht="12.75">
      <c r="A67" s="89"/>
      <c r="B67" s="109" t="s">
        <v>273</v>
      </c>
      <c r="C67" s="86"/>
      <c r="D67" s="86"/>
      <c r="E67" s="86"/>
      <c r="F67" s="227">
        <v>60381936.28</v>
      </c>
      <c r="G67" s="235">
        <v>7085925.959999993</v>
      </c>
      <c r="H67" s="237">
        <v>67467862.24</v>
      </c>
      <c r="I67" s="20"/>
      <c r="J67" s="20"/>
      <c r="K67" s="20"/>
      <c r="L67" s="20"/>
      <c r="M67" s="20"/>
      <c r="N67" s="20"/>
    </row>
    <row r="68" spans="1:14" s="22" customFormat="1" ht="12.75">
      <c r="A68" s="89"/>
      <c r="B68" s="86"/>
      <c r="C68" s="86"/>
      <c r="D68" s="86"/>
      <c r="E68" s="86"/>
      <c r="F68" s="227"/>
      <c r="G68" s="235"/>
      <c r="H68" s="237"/>
      <c r="I68" s="20"/>
      <c r="J68" s="20"/>
      <c r="K68" s="20"/>
      <c r="L68" s="20"/>
      <c r="M68" s="20"/>
      <c r="N68" s="20"/>
    </row>
    <row r="69" spans="1:14" s="22" customFormat="1" ht="12.75">
      <c r="A69" s="89"/>
      <c r="B69" s="12" t="s">
        <v>21</v>
      </c>
      <c r="C69" s="86"/>
      <c r="D69" s="86"/>
      <c r="E69" s="86"/>
      <c r="F69" s="227">
        <v>78567964.44</v>
      </c>
      <c r="G69" s="235">
        <v>4853931.78</v>
      </c>
      <c r="H69" s="237">
        <v>83421896.22</v>
      </c>
      <c r="I69" s="20"/>
      <c r="J69" s="20"/>
      <c r="K69" s="20"/>
      <c r="L69" s="20"/>
      <c r="M69" s="20"/>
      <c r="N69" s="20"/>
    </row>
    <row r="70" spans="1:14" s="22" customFormat="1" ht="12.75">
      <c r="A70" s="89"/>
      <c r="B70" s="86"/>
      <c r="C70" s="86"/>
      <c r="D70" s="86"/>
      <c r="E70" s="86"/>
      <c r="F70" s="230"/>
      <c r="G70" s="230"/>
      <c r="H70" s="238"/>
      <c r="I70" s="20"/>
      <c r="J70" s="20"/>
      <c r="K70" s="20"/>
      <c r="L70" s="20"/>
      <c r="M70" s="20"/>
      <c r="N70" s="20"/>
    </row>
    <row r="71" spans="1:14" s="22" customFormat="1" ht="11.25">
      <c r="A71" s="36" t="s">
        <v>13</v>
      </c>
      <c r="B71" s="46"/>
      <c r="C71" s="46"/>
      <c r="D71" s="46"/>
      <c r="E71" s="46"/>
      <c r="F71" s="46"/>
      <c r="G71" s="46"/>
      <c r="H71" s="122"/>
      <c r="I71" s="20"/>
      <c r="J71" s="20"/>
      <c r="K71" s="20"/>
      <c r="L71" s="20"/>
      <c r="M71" s="20"/>
      <c r="N71" s="20"/>
    </row>
    <row r="72" spans="1:14" s="22" customFormat="1" ht="12" thickBot="1">
      <c r="A72" s="37" t="s">
        <v>14</v>
      </c>
      <c r="B72" s="123"/>
      <c r="C72" s="123"/>
      <c r="D72" s="123"/>
      <c r="E72" s="123"/>
      <c r="F72" s="123"/>
      <c r="G72" s="123"/>
      <c r="H72" s="124"/>
      <c r="I72" s="20"/>
      <c r="J72" s="20"/>
      <c r="K72" s="20"/>
      <c r="L72" s="20"/>
      <c r="M72" s="20"/>
      <c r="N72" s="20"/>
    </row>
    <row r="73" spans="1:14" s="22" customFormat="1" ht="13.5" thickBot="1">
      <c r="A73" s="83"/>
      <c r="B73" s="83"/>
      <c r="C73" s="83"/>
      <c r="D73" s="83"/>
      <c r="E73" s="83"/>
      <c r="F73" s="83"/>
      <c r="G73" s="83"/>
      <c r="H73" s="83"/>
      <c r="I73" s="20"/>
      <c r="J73" s="20"/>
      <c r="K73" s="20"/>
      <c r="L73" s="20"/>
      <c r="M73" s="20"/>
      <c r="N73" s="20"/>
    </row>
    <row r="74" spans="1:14" s="22" customFormat="1" ht="15.75">
      <c r="A74" s="9" t="s">
        <v>318</v>
      </c>
      <c r="B74" s="87"/>
      <c r="C74" s="87"/>
      <c r="D74" s="87"/>
      <c r="E74" s="87"/>
      <c r="F74" s="87"/>
      <c r="G74" s="87"/>
      <c r="H74" s="88"/>
      <c r="I74" s="20"/>
      <c r="J74" s="20"/>
      <c r="K74" s="20"/>
      <c r="L74" s="20"/>
      <c r="M74" s="20"/>
      <c r="N74" s="20"/>
    </row>
    <row r="75" spans="1:14" s="22" customFormat="1" ht="12.75">
      <c r="A75" s="89"/>
      <c r="B75" s="86"/>
      <c r="C75" s="86"/>
      <c r="D75" s="86"/>
      <c r="E75" s="86"/>
      <c r="F75" s="86"/>
      <c r="G75" s="86"/>
      <c r="H75" s="90"/>
      <c r="I75" s="20"/>
      <c r="J75" s="20"/>
      <c r="K75" s="20"/>
      <c r="L75" s="20"/>
      <c r="M75" s="20"/>
      <c r="N75" s="20"/>
    </row>
    <row r="76" spans="1:14" s="22" customFormat="1" ht="12.75">
      <c r="A76" s="24"/>
      <c r="B76" s="25"/>
      <c r="C76" s="25"/>
      <c r="D76" s="25"/>
      <c r="E76" s="25"/>
      <c r="F76" s="32" t="s">
        <v>16</v>
      </c>
      <c r="G76" s="32" t="s">
        <v>18</v>
      </c>
      <c r="H76" s="30" t="s">
        <v>17</v>
      </c>
      <c r="I76" s="20"/>
      <c r="J76" s="20"/>
      <c r="K76" s="20"/>
      <c r="L76" s="20"/>
      <c r="M76" s="20"/>
      <c r="N76" s="20"/>
    </row>
    <row r="77" spans="1:14" s="22" customFormat="1" ht="12.75">
      <c r="A77" s="104"/>
      <c r="B77" s="40" t="s">
        <v>40</v>
      </c>
      <c r="C77" s="105"/>
      <c r="D77" s="105"/>
      <c r="E77" s="105"/>
      <c r="F77" s="111"/>
      <c r="G77" s="111"/>
      <c r="H77" s="112"/>
      <c r="I77" s="20"/>
      <c r="J77" s="20"/>
      <c r="K77" s="20"/>
      <c r="L77" s="20"/>
      <c r="M77" s="20"/>
      <c r="N77" s="20"/>
    </row>
    <row r="78" spans="1:14" s="22" customFormat="1" ht="12.75">
      <c r="A78" s="89"/>
      <c r="B78" s="86" t="s">
        <v>41</v>
      </c>
      <c r="C78" s="86"/>
      <c r="D78" s="86"/>
      <c r="E78" s="86"/>
      <c r="F78" s="203">
        <v>1517847807.11</v>
      </c>
      <c r="G78" s="204">
        <v>-41006989.64999986</v>
      </c>
      <c r="H78" s="205">
        <v>1476840817.46</v>
      </c>
      <c r="I78" s="20"/>
      <c r="J78" s="20"/>
      <c r="K78" s="20"/>
      <c r="L78" s="20"/>
      <c r="M78" s="20"/>
      <c r="N78" s="20"/>
    </row>
    <row r="79" spans="1:14" s="22" customFormat="1" ht="12.75">
      <c r="A79" s="89"/>
      <c r="B79" s="86" t="s">
        <v>276</v>
      </c>
      <c r="C79" s="86"/>
      <c r="D79" s="86"/>
      <c r="E79" s="86"/>
      <c r="F79" s="203">
        <v>-32740509.3</v>
      </c>
      <c r="G79" s="204">
        <v>0</v>
      </c>
      <c r="H79" s="205">
        <v>-32740509.3</v>
      </c>
      <c r="I79" s="20"/>
      <c r="J79" s="20"/>
      <c r="K79" s="20"/>
      <c r="L79" s="20"/>
      <c r="M79" s="20"/>
      <c r="N79" s="20"/>
    </row>
    <row r="80" spans="1:14" s="22" customFormat="1" ht="12.75">
      <c r="A80" s="89"/>
      <c r="B80" s="86" t="s">
        <v>280</v>
      </c>
      <c r="C80" s="86"/>
      <c r="D80" s="86"/>
      <c r="E80" s="86"/>
      <c r="F80" s="203">
        <v>39433101.8</v>
      </c>
      <c r="G80" s="204">
        <v>-7448072.629999995</v>
      </c>
      <c r="H80" s="205">
        <v>31985029.17</v>
      </c>
      <c r="I80" s="20"/>
      <c r="J80" s="20"/>
      <c r="K80" s="20"/>
      <c r="L80" s="20"/>
      <c r="M80" s="20"/>
      <c r="N80" s="20"/>
    </row>
    <row r="81" spans="1:14" s="22" customFormat="1" ht="12.75">
      <c r="A81" s="89"/>
      <c r="B81" s="86" t="s">
        <v>47</v>
      </c>
      <c r="C81" s="86"/>
      <c r="D81" s="86"/>
      <c r="E81" s="86"/>
      <c r="F81" s="203">
        <v>12954.79</v>
      </c>
      <c r="G81" s="204">
        <v>389.6899999999987</v>
      </c>
      <c r="H81" s="205">
        <v>13344.48</v>
      </c>
      <c r="I81" s="20"/>
      <c r="J81" s="20"/>
      <c r="K81" s="20"/>
      <c r="L81" s="20"/>
      <c r="M81" s="20"/>
      <c r="N81" s="20"/>
    </row>
    <row r="82" spans="1:14" s="22" customFormat="1" ht="12.75">
      <c r="A82" s="89"/>
      <c r="B82" s="86" t="s">
        <v>48</v>
      </c>
      <c r="C82" s="86"/>
      <c r="D82" s="86"/>
      <c r="E82" s="86"/>
      <c r="F82" s="203">
        <v>-5511362.75</v>
      </c>
      <c r="G82" s="204">
        <v>-180645.17</v>
      </c>
      <c r="H82" s="205">
        <v>-5692007.92</v>
      </c>
      <c r="I82" s="20"/>
      <c r="J82" s="20"/>
      <c r="K82" s="20"/>
      <c r="L82" s="20"/>
      <c r="M82" s="20"/>
      <c r="N82" s="20"/>
    </row>
    <row r="83" spans="1:14" s="22" customFormat="1" ht="12.75">
      <c r="A83" s="89"/>
      <c r="B83" s="109" t="s">
        <v>277</v>
      </c>
      <c r="C83" s="86"/>
      <c r="D83" s="86"/>
      <c r="E83" s="86"/>
      <c r="F83" s="203">
        <v>-576723.26</v>
      </c>
      <c r="G83" s="204">
        <v>-311204.09</v>
      </c>
      <c r="H83" s="205">
        <v>-887927.35</v>
      </c>
      <c r="I83" s="20"/>
      <c r="J83" s="20"/>
      <c r="K83" s="20"/>
      <c r="L83" s="20"/>
      <c r="M83" s="20"/>
      <c r="N83" s="20"/>
    </row>
    <row r="84" spans="1:14" s="22" customFormat="1" ht="12.75">
      <c r="A84" s="89"/>
      <c r="B84" s="86" t="s">
        <v>49</v>
      </c>
      <c r="C84" s="86"/>
      <c r="D84" s="86"/>
      <c r="E84" s="86"/>
      <c r="F84" s="203">
        <v>78567964.44</v>
      </c>
      <c r="G84" s="204">
        <v>4853931.78</v>
      </c>
      <c r="H84" s="205">
        <v>83421896.22</v>
      </c>
      <c r="I84" s="20"/>
      <c r="J84" s="20"/>
      <c r="K84" s="20"/>
      <c r="L84" s="20"/>
      <c r="M84" s="20"/>
      <c r="N84" s="20"/>
    </row>
    <row r="85" spans="1:14" s="22" customFormat="1" ht="12.75">
      <c r="A85" s="89"/>
      <c r="B85" s="109" t="s">
        <v>279</v>
      </c>
      <c r="C85" s="86"/>
      <c r="D85" s="86"/>
      <c r="E85" s="86"/>
      <c r="F85" s="203">
        <v>6687505.34</v>
      </c>
      <c r="G85" s="204">
        <v>-503802.79</v>
      </c>
      <c r="H85" s="205">
        <v>6183702.55</v>
      </c>
      <c r="I85" s="20"/>
      <c r="J85" s="20"/>
      <c r="K85" s="20"/>
      <c r="L85" s="20"/>
      <c r="M85" s="20"/>
      <c r="N85" s="20"/>
    </row>
    <row r="86" spans="1:14" s="22" customFormat="1" ht="12.75">
      <c r="A86" s="89"/>
      <c r="B86" s="109" t="s">
        <v>278</v>
      </c>
      <c r="C86" s="86"/>
      <c r="D86" s="86"/>
      <c r="E86" s="86"/>
      <c r="F86" s="206">
        <v>544489.51</v>
      </c>
      <c r="G86" s="207">
        <v>1371188.85</v>
      </c>
      <c r="H86" s="208">
        <v>1915678.36</v>
      </c>
      <c r="I86" s="20"/>
      <c r="J86" s="20"/>
      <c r="K86" s="20"/>
      <c r="L86" s="20"/>
      <c r="M86" s="20"/>
      <c r="N86" s="20"/>
    </row>
    <row r="87" spans="1:14" s="22" customFormat="1" ht="12.75">
      <c r="A87" s="89"/>
      <c r="B87" s="41" t="s">
        <v>27</v>
      </c>
      <c r="C87" s="86"/>
      <c r="D87" s="86"/>
      <c r="E87" s="86"/>
      <c r="F87" s="203">
        <v>1604265227.6799998</v>
      </c>
      <c r="G87" s="204">
        <v>-43225204.00999986</v>
      </c>
      <c r="H87" s="205">
        <v>1561040023.67</v>
      </c>
      <c r="I87" s="20"/>
      <c r="J87" s="20"/>
      <c r="K87" s="20"/>
      <c r="L87" s="20"/>
      <c r="M87" s="20"/>
      <c r="N87" s="20"/>
    </row>
    <row r="88" spans="1:14" s="22" customFormat="1" ht="12.75">
      <c r="A88" s="89"/>
      <c r="B88" s="41"/>
      <c r="C88" s="86"/>
      <c r="D88" s="86"/>
      <c r="E88" s="86"/>
      <c r="F88" s="203"/>
      <c r="G88" s="204"/>
      <c r="H88" s="205"/>
      <c r="I88" s="20"/>
      <c r="J88" s="20"/>
      <c r="K88" s="20"/>
      <c r="L88" s="20"/>
      <c r="M88" s="20"/>
      <c r="N88" s="20"/>
    </row>
    <row r="89" spans="1:14" s="22" customFormat="1" ht="12.75">
      <c r="A89" s="89"/>
      <c r="B89" s="41" t="s">
        <v>42</v>
      </c>
      <c r="C89" s="86"/>
      <c r="D89" s="86"/>
      <c r="E89" s="86"/>
      <c r="F89" s="203"/>
      <c r="G89" s="204"/>
      <c r="H89" s="205"/>
      <c r="I89" s="20"/>
      <c r="J89" s="20"/>
      <c r="K89" s="20"/>
      <c r="L89" s="20"/>
      <c r="M89" s="20"/>
      <c r="N89" s="20"/>
    </row>
    <row r="90" spans="1:14" s="22" customFormat="1" ht="12.75">
      <c r="A90" s="89"/>
      <c r="B90" s="86" t="s">
        <v>43</v>
      </c>
      <c r="C90" s="86"/>
      <c r="D90" s="86"/>
      <c r="E90" s="86"/>
      <c r="F90" s="203">
        <v>1497825000</v>
      </c>
      <c r="G90" s="204">
        <v>-39600000</v>
      </c>
      <c r="H90" s="205">
        <v>1458225000</v>
      </c>
      <c r="I90" s="20"/>
      <c r="J90" s="20"/>
      <c r="K90" s="20"/>
      <c r="L90" s="20"/>
      <c r="M90" s="20"/>
      <c r="N90" s="20"/>
    </row>
    <row r="91" spans="1:14" s="22" customFormat="1" ht="12.75">
      <c r="A91" s="89"/>
      <c r="B91" s="86" t="s">
        <v>50</v>
      </c>
      <c r="C91" s="86"/>
      <c r="D91" s="86"/>
      <c r="E91" s="86"/>
      <c r="F91" s="203">
        <v>2845285.48</v>
      </c>
      <c r="G91" s="204">
        <v>-2407441.62</v>
      </c>
      <c r="H91" s="205">
        <v>437843.86</v>
      </c>
      <c r="I91" s="20"/>
      <c r="J91" s="20"/>
      <c r="K91" s="20"/>
      <c r="L91" s="20"/>
      <c r="M91" s="20"/>
      <c r="N91" s="20"/>
    </row>
    <row r="92" spans="1:14" s="22" customFormat="1" ht="12.75">
      <c r="A92" s="89"/>
      <c r="B92" s="86" t="s">
        <v>51</v>
      </c>
      <c r="C92" s="86"/>
      <c r="D92" s="86"/>
      <c r="E92" s="86"/>
      <c r="F92" s="203">
        <v>10000000</v>
      </c>
      <c r="G92" s="204">
        <v>-10000000</v>
      </c>
      <c r="H92" s="205">
        <v>0</v>
      </c>
      <c r="I92" s="20"/>
      <c r="J92" s="20"/>
      <c r="K92" s="20"/>
      <c r="L92" s="20"/>
      <c r="M92" s="20"/>
      <c r="N92" s="20"/>
    </row>
    <row r="93" spans="1:14" s="22" customFormat="1" ht="12.75">
      <c r="A93" s="89"/>
      <c r="B93" s="86" t="s">
        <v>52</v>
      </c>
      <c r="C93" s="86"/>
      <c r="D93" s="86"/>
      <c r="E93" s="86"/>
      <c r="F93" s="203">
        <v>22251.78</v>
      </c>
      <c r="G93" s="204">
        <v>-22251.78</v>
      </c>
      <c r="H93" s="205">
        <v>0</v>
      </c>
      <c r="I93" s="20"/>
      <c r="J93" s="20"/>
      <c r="K93" s="20"/>
      <c r="L93" s="20"/>
      <c r="M93" s="20"/>
      <c r="N93" s="20"/>
    </row>
    <row r="94" spans="1:14" s="22" customFormat="1" ht="12.75">
      <c r="A94" s="89"/>
      <c r="B94" s="109" t="s">
        <v>281</v>
      </c>
      <c r="C94" s="86"/>
      <c r="D94" s="86"/>
      <c r="E94" s="86"/>
      <c r="F94" s="203">
        <v>1051209.96</v>
      </c>
      <c r="G94" s="204">
        <v>1083982.58</v>
      </c>
      <c r="H94" s="205">
        <v>2135192.54</v>
      </c>
      <c r="I94" s="20"/>
      <c r="J94" s="20"/>
      <c r="K94" s="20"/>
      <c r="L94" s="20"/>
      <c r="M94" s="20"/>
      <c r="N94" s="20"/>
    </row>
    <row r="95" spans="1:14" s="22" customFormat="1" ht="12.75">
      <c r="A95" s="89"/>
      <c r="B95" s="109" t="s">
        <v>282</v>
      </c>
      <c r="C95" s="86"/>
      <c r="D95" s="86"/>
      <c r="E95" s="86"/>
      <c r="F95" s="203">
        <v>20272787</v>
      </c>
      <c r="G95" s="204">
        <v>1101060.38</v>
      </c>
      <c r="H95" s="205">
        <v>21373847.38</v>
      </c>
      <c r="I95" s="20"/>
      <c r="J95" s="20"/>
      <c r="K95" s="20"/>
      <c r="L95" s="20"/>
      <c r="M95" s="20"/>
      <c r="N95" s="20"/>
    </row>
    <row r="96" spans="1:14" s="22" customFormat="1" ht="12.75">
      <c r="A96" s="89"/>
      <c r="B96" s="109" t="s">
        <v>283</v>
      </c>
      <c r="C96" s="86"/>
      <c r="D96" s="86"/>
      <c r="E96" s="86"/>
      <c r="F96" s="203">
        <v>-127.25</v>
      </c>
      <c r="G96" s="204">
        <v>96.25</v>
      </c>
      <c r="H96" s="205">
        <v>-31</v>
      </c>
      <c r="I96" s="20"/>
      <c r="J96" s="20"/>
      <c r="K96" s="20"/>
      <c r="L96" s="20"/>
      <c r="M96" s="20"/>
      <c r="N96" s="20"/>
    </row>
    <row r="97" spans="1:14" s="22" customFormat="1" ht="12.75">
      <c r="A97" s="89"/>
      <c r="B97" s="109" t="s">
        <v>284</v>
      </c>
      <c r="C97" s="86"/>
      <c r="D97" s="86"/>
      <c r="E97" s="86"/>
      <c r="F97" s="203">
        <v>0</v>
      </c>
      <c r="G97" s="204">
        <v>0</v>
      </c>
      <c r="H97" s="205">
        <v>0</v>
      </c>
      <c r="I97" s="20"/>
      <c r="J97" s="20"/>
      <c r="K97" s="20"/>
      <c r="L97" s="20"/>
      <c r="M97" s="20"/>
      <c r="N97" s="20"/>
    </row>
    <row r="98" spans="1:14" s="22" customFormat="1" ht="12.75">
      <c r="A98" s="89"/>
      <c r="B98" s="109" t="s">
        <v>285</v>
      </c>
      <c r="C98" s="86"/>
      <c r="D98" s="86"/>
      <c r="E98" s="86"/>
      <c r="F98" s="206">
        <v>1088204.82</v>
      </c>
      <c r="G98" s="207">
        <v>915204.08</v>
      </c>
      <c r="H98" s="208">
        <v>2003408.9</v>
      </c>
      <c r="I98" s="20"/>
      <c r="J98" s="20"/>
      <c r="K98" s="20"/>
      <c r="L98" s="20"/>
      <c r="M98" s="20"/>
      <c r="N98" s="20"/>
    </row>
    <row r="99" spans="1:14" s="22" customFormat="1" ht="12.75">
      <c r="A99" s="89"/>
      <c r="B99" s="41" t="s">
        <v>44</v>
      </c>
      <c r="C99" s="12"/>
      <c r="D99" s="12"/>
      <c r="E99" s="12"/>
      <c r="F99" s="203">
        <v>1533104611.79</v>
      </c>
      <c r="G99" s="204">
        <v>-48929350.109999895</v>
      </c>
      <c r="H99" s="205">
        <v>1484175261.68</v>
      </c>
      <c r="I99" s="20"/>
      <c r="J99" s="20"/>
      <c r="K99" s="20"/>
      <c r="L99" s="20"/>
      <c r="M99" s="20"/>
      <c r="N99" s="20"/>
    </row>
    <row r="100" spans="1:14" s="22" customFormat="1" ht="12.75">
      <c r="A100" s="89"/>
      <c r="B100" s="86"/>
      <c r="C100" s="86"/>
      <c r="D100" s="86"/>
      <c r="E100" s="86"/>
      <c r="F100" s="107"/>
      <c r="G100" s="107"/>
      <c r="H100" s="106"/>
      <c r="I100" s="20"/>
      <c r="J100" s="20"/>
      <c r="K100" s="20"/>
      <c r="L100" s="20"/>
      <c r="M100" s="20"/>
      <c r="N100" s="20"/>
    </row>
    <row r="101" spans="1:14" s="22" customFormat="1" ht="12.75">
      <c r="A101" s="89"/>
      <c r="B101" s="86" t="s">
        <v>28</v>
      </c>
      <c r="C101" s="86"/>
      <c r="D101" s="86"/>
      <c r="E101" s="86"/>
      <c r="F101" s="95">
        <v>1.070785794465699</v>
      </c>
      <c r="G101" s="115"/>
      <c r="H101" s="191">
        <v>1.070281117589797</v>
      </c>
      <c r="I101" s="20"/>
      <c r="J101" s="20"/>
      <c r="K101" s="20"/>
      <c r="L101" s="20"/>
      <c r="M101" s="20"/>
      <c r="N101" s="20"/>
    </row>
    <row r="102" spans="1:14" s="22" customFormat="1" ht="12.75">
      <c r="A102" s="97"/>
      <c r="B102" s="108" t="s">
        <v>29</v>
      </c>
      <c r="C102" s="108"/>
      <c r="D102" s="108"/>
      <c r="E102" s="108"/>
      <c r="F102" s="95">
        <v>1.0637858254146293</v>
      </c>
      <c r="G102" s="99"/>
      <c r="H102" s="191">
        <v>1.070281117589797</v>
      </c>
      <c r="I102" s="20"/>
      <c r="J102" s="20"/>
      <c r="K102" s="20"/>
      <c r="L102" s="20"/>
      <c r="M102" s="20"/>
      <c r="N102" s="20"/>
    </row>
    <row r="103" spans="1:14" s="22" customFormat="1" ht="11.25">
      <c r="A103" s="36" t="s">
        <v>13</v>
      </c>
      <c r="B103" s="46"/>
      <c r="C103" s="46"/>
      <c r="D103" s="46"/>
      <c r="E103" s="46"/>
      <c r="F103" s="46"/>
      <c r="G103" s="46"/>
      <c r="H103" s="122"/>
      <c r="I103" s="20"/>
      <c r="J103" s="20"/>
      <c r="K103" s="20"/>
      <c r="L103" s="20"/>
      <c r="M103" s="20"/>
      <c r="N103" s="20"/>
    </row>
    <row r="104" spans="1:14" s="22" customFormat="1" ht="12" thickBot="1">
      <c r="A104" s="37" t="s">
        <v>14</v>
      </c>
      <c r="B104" s="123"/>
      <c r="C104" s="123"/>
      <c r="D104" s="123"/>
      <c r="E104" s="123"/>
      <c r="F104" s="123"/>
      <c r="G104" s="123"/>
      <c r="H104" s="124"/>
      <c r="I104" s="20"/>
      <c r="J104" s="20"/>
      <c r="K104" s="20"/>
      <c r="L104" s="20"/>
      <c r="M104" s="20"/>
      <c r="N104" s="20"/>
    </row>
    <row r="105" ht="13.5" thickBot="1"/>
    <row r="106" spans="1:14" ht="15.75">
      <c r="A106" s="9" t="s">
        <v>314</v>
      </c>
      <c r="B106" s="10"/>
      <c r="C106" s="87"/>
      <c r="D106" s="87"/>
      <c r="E106" s="87"/>
      <c r="F106" s="87"/>
      <c r="G106" s="87"/>
      <c r="H106" s="88"/>
      <c r="J106" s="9" t="s">
        <v>316</v>
      </c>
      <c r="K106" s="87"/>
      <c r="L106" s="87"/>
      <c r="M106" s="87"/>
      <c r="N106" s="88"/>
    </row>
    <row r="107" spans="1:14" ht="6.75" customHeight="1">
      <c r="A107" s="89"/>
      <c r="B107" s="86"/>
      <c r="C107" s="86"/>
      <c r="D107" s="86"/>
      <c r="E107" s="86"/>
      <c r="F107" s="86"/>
      <c r="G107" s="86"/>
      <c r="H107" s="90"/>
      <c r="J107" s="89"/>
      <c r="K107" s="86"/>
      <c r="L107" s="86"/>
      <c r="M107" s="86"/>
      <c r="N107" s="90"/>
    </row>
    <row r="108" spans="1:15" s="1" customFormat="1" ht="12.75" customHeight="1">
      <c r="A108" s="24"/>
      <c r="B108" s="25"/>
      <c r="C108" s="25"/>
      <c r="D108" s="25"/>
      <c r="E108" s="25"/>
      <c r="F108" s="25" t="s">
        <v>16</v>
      </c>
      <c r="G108" s="25" t="s">
        <v>18</v>
      </c>
      <c r="H108" s="30" t="s">
        <v>17</v>
      </c>
      <c r="I108" s="80"/>
      <c r="J108" s="104"/>
      <c r="K108" s="105"/>
      <c r="L108" s="186" t="s">
        <v>265</v>
      </c>
      <c r="M108" s="276" t="s">
        <v>306</v>
      </c>
      <c r="N108" s="277"/>
      <c r="O108" s="83"/>
    </row>
    <row r="109" spans="1:14" ht="12.75">
      <c r="A109" s="104"/>
      <c r="B109" s="105" t="s">
        <v>15</v>
      </c>
      <c r="C109" s="105"/>
      <c r="D109" s="105"/>
      <c r="E109" s="105"/>
      <c r="F109" s="225">
        <v>1193094263.97</v>
      </c>
      <c r="G109" s="225">
        <v>-37149040.42000008</v>
      </c>
      <c r="H109" s="226">
        <v>1155945223.55</v>
      </c>
      <c r="I109" s="134"/>
      <c r="J109" s="97"/>
      <c r="K109" s="108"/>
      <c r="L109" s="187"/>
      <c r="M109" s="278"/>
      <c r="N109" s="279"/>
    </row>
    <row r="110" spans="1:14" ht="12.75">
      <c r="A110" s="89"/>
      <c r="B110" s="86" t="s">
        <v>19</v>
      </c>
      <c r="C110" s="86"/>
      <c r="D110" s="86"/>
      <c r="E110" s="86"/>
      <c r="F110" s="227">
        <v>24891364.29</v>
      </c>
      <c r="G110" s="227">
        <v>-3336309.33</v>
      </c>
      <c r="H110" s="228">
        <v>21555054.96</v>
      </c>
      <c r="I110" s="80"/>
      <c r="J110" s="89" t="s">
        <v>266</v>
      </c>
      <c r="K110" s="86"/>
      <c r="L110" s="245">
        <v>0.0462183483278947</v>
      </c>
      <c r="M110" s="244">
        <v>141.747560669755</v>
      </c>
      <c r="N110" s="243"/>
    </row>
    <row r="111" spans="1:14" ht="12.75">
      <c r="A111" s="89"/>
      <c r="B111" s="86"/>
      <c r="C111" s="86"/>
      <c r="D111" s="86"/>
      <c r="E111" s="86"/>
      <c r="F111" s="227"/>
      <c r="G111" s="227"/>
      <c r="H111" s="228"/>
      <c r="I111" s="80"/>
      <c r="J111" s="89" t="s">
        <v>267</v>
      </c>
      <c r="K111" s="86"/>
      <c r="L111" s="245">
        <v>0.00827157469506722</v>
      </c>
      <c r="M111" s="248">
        <v>124.709869924567</v>
      </c>
      <c r="N111" s="49"/>
    </row>
    <row r="112" spans="1:14" ht="12.75">
      <c r="A112" s="89"/>
      <c r="B112" s="12" t="s">
        <v>20</v>
      </c>
      <c r="C112" s="12"/>
      <c r="D112" s="12"/>
      <c r="E112" s="12"/>
      <c r="F112" s="227">
        <v>1217985628.26</v>
      </c>
      <c r="G112" s="227">
        <v>-40485349.75</v>
      </c>
      <c r="H112" s="228">
        <v>1177500278.51</v>
      </c>
      <c r="I112" s="80"/>
      <c r="J112" s="89" t="s">
        <v>268</v>
      </c>
      <c r="K112" s="86"/>
      <c r="L112" s="245">
        <v>0.13569080168720943</v>
      </c>
      <c r="M112" s="248">
        <v>178.992250643616</v>
      </c>
      <c r="N112" s="49"/>
    </row>
    <row r="113" spans="1:14" ht="12.75">
      <c r="A113" s="89"/>
      <c r="B113" s="86"/>
      <c r="C113" s="86"/>
      <c r="D113" s="86"/>
      <c r="E113" s="86"/>
      <c r="F113" s="227"/>
      <c r="G113" s="227"/>
      <c r="H113" s="228"/>
      <c r="I113" s="80"/>
      <c r="J113" s="89" t="s">
        <v>307</v>
      </c>
      <c r="K113" s="86"/>
      <c r="L113" s="245">
        <v>0.0691929579797605</v>
      </c>
      <c r="M113" s="248">
        <v>198.247319647074</v>
      </c>
      <c r="N113" s="49"/>
    </row>
    <row r="114" spans="1:14" ht="12.75">
      <c r="A114" s="89"/>
      <c r="B114" s="86" t="s">
        <v>22</v>
      </c>
      <c r="C114" s="86"/>
      <c r="D114" s="86"/>
      <c r="E114" s="86"/>
      <c r="F114" s="229">
        <v>0.05434485755652025</v>
      </c>
      <c r="G114" s="230"/>
      <c r="H114" s="231">
        <v>0.0543402813406392</v>
      </c>
      <c r="I114" s="80"/>
      <c r="J114" s="89" t="s">
        <v>269</v>
      </c>
      <c r="K114" s="86"/>
      <c r="L114" s="245">
        <v>0.7366917237174478</v>
      </c>
      <c r="M114" s="248">
        <v>181.832631644596</v>
      </c>
      <c r="N114" s="49"/>
    </row>
    <row r="115" spans="1:14" ht="12" customHeight="1">
      <c r="A115" s="89"/>
      <c r="B115" s="86" t="s">
        <v>301</v>
      </c>
      <c r="C115" s="86"/>
      <c r="D115" s="86"/>
      <c r="E115" s="86"/>
      <c r="F115" s="223">
        <v>179.66849458355995</v>
      </c>
      <c r="G115" s="230"/>
      <c r="H115" s="224">
        <v>179.214418601669</v>
      </c>
      <c r="I115" s="80"/>
      <c r="J115" s="89"/>
      <c r="K115" s="86"/>
      <c r="L115" s="246"/>
      <c r="M115" s="188"/>
      <c r="N115" s="49"/>
    </row>
    <row r="116" spans="1:14" ht="12.75">
      <c r="A116" s="89"/>
      <c r="B116" s="86" t="s">
        <v>23</v>
      </c>
      <c r="C116" s="86"/>
      <c r="D116" s="86"/>
      <c r="E116" s="86"/>
      <c r="F116" s="212">
        <v>160877</v>
      </c>
      <c r="G116" s="212">
        <v>-4964</v>
      </c>
      <c r="H116" s="232">
        <v>155913</v>
      </c>
      <c r="I116" s="80"/>
      <c r="J116" s="114" t="s">
        <v>308</v>
      </c>
      <c r="K116" s="108"/>
      <c r="L116" s="247"/>
      <c r="M116" s="249">
        <v>180.258212316169</v>
      </c>
      <c r="N116" s="193"/>
    </row>
    <row r="117" spans="1:14" ht="12.75">
      <c r="A117" s="89"/>
      <c r="B117" s="86" t="s">
        <v>24</v>
      </c>
      <c r="C117" s="86"/>
      <c r="D117" s="86"/>
      <c r="E117" s="86"/>
      <c r="F117" s="212">
        <v>76303</v>
      </c>
      <c r="G117" s="212">
        <v>-2058</v>
      </c>
      <c r="H117" s="232">
        <v>74245</v>
      </c>
      <c r="I117" s="80"/>
      <c r="J117" s="19" t="s">
        <v>305</v>
      </c>
      <c r="K117" s="86"/>
      <c r="L117" s="86"/>
      <c r="M117" s="86"/>
      <c r="N117" s="90"/>
    </row>
    <row r="118" spans="1:14" ht="13.5" thickBot="1">
      <c r="A118" s="97"/>
      <c r="B118" s="108" t="s">
        <v>46</v>
      </c>
      <c r="C118" s="108"/>
      <c r="D118" s="108"/>
      <c r="E118" s="108"/>
      <c r="F118" s="233">
        <v>15962.486773259243</v>
      </c>
      <c r="G118" s="233">
        <v>-102.82917328618169</v>
      </c>
      <c r="H118" s="234">
        <v>15859.657599973061</v>
      </c>
      <c r="J118" s="37" t="s">
        <v>309</v>
      </c>
      <c r="K118" s="102"/>
      <c r="L118" s="102"/>
      <c r="M118" s="102"/>
      <c r="N118" s="103"/>
    </row>
    <row r="119" spans="1:8" ht="9" customHeight="1">
      <c r="A119" s="89"/>
      <c r="B119" s="86"/>
      <c r="C119" s="86"/>
      <c r="D119" s="86"/>
      <c r="E119" s="86"/>
      <c r="F119" s="86"/>
      <c r="G119" s="86"/>
      <c r="H119" s="90"/>
    </row>
    <row r="120" spans="1:8" ht="12.75">
      <c r="A120" s="97"/>
      <c r="B120" s="86"/>
      <c r="C120" s="86"/>
      <c r="D120" s="86"/>
      <c r="E120" s="86"/>
      <c r="F120" s="86"/>
      <c r="G120" s="86"/>
      <c r="H120" s="90"/>
    </row>
    <row r="121" spans="1:14" s="22" customFormat="1" ht="12.75">
      <c r="A121" s="36" t="s">
        <v>13</v>
      </c>
      <c r="B121" s="46"/>
      <c r="C121" s="46"/>
      <c r="D121" s="46"/>
      <c r="E121" s="46"/>
      <c r="F121" s="46"/>
      <c r="G121" s="46"/>
      <c r="H121" s="122"/>
      <c r="J121" s="83"/>
      <c r="K121" s="83"/>
      <c r="L121" s="83"/>
      <c r="M121" s="83"/>
      <c r="N121" s="83"/>
    </row>
    <row r="122" spans="1:8" s="22" customFormat="1" ht="12" thickBot="1">
      <c r="A122" s="37" t="s">
        <v>14</v>
      </c>
      <c r="B122" s="123"/>
      <c r="C122" s="123"/>
      <c r="D122" s="123"/>
      <c r="E122" s="123"/>
      <c r="F122" s="123"/>
      <c r="G122" s="123"/>
      <c r="H122" s="124"/>
    </row>
    <row r="123" spans="10:14" ht="13.5" thickBot="1">
      <c r="J123" s="22"/>
      <c r="K123" s="22"/>
      <c r="L123" s="22"/>
      <c r="M123" s="22"/>
      <c r="N123" s="22"/>
    </row>
    <row r="124" spans="1:15" ht="15.75">
      <c r="A124" s="9" t="s">
        <v>319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8"/>
      <c r="L124" s="86"/>
      <c r="M124" s="86"/>
      <c r="O124"/>
    </row>
    <row r="125" spans="1:15" ht="6.75" customHeight="1">
      <c r="A125" s="89"/>
      <c r="B125" s="86"/>
      <c r="C125" s="86"/>
      <c r="D125" s="86"/>
      <c r="E125" s="86"/>
      <c r="F125" s="86"/>
      <c r="G125" s="86"/>
      <c r="H125" s="86"/>
      <c r="I125" s="86"/>
      <c r="J125" s="86"/>
      <c r="K125" s="90"/>
      <c r="L125"/>
      <c r="M125"/>
      <c r="N125"/>
      <c r="O125"/>
    </row>
    <row r="126" spans="1:15" s="1" customFormat="1" ht="12.75">
      <c r="A126" s="24"/>
      <c r="B126" s="25"/>
      <c r="C126" s="25"/>
      <c r="D126" s="25"/>
      <c r="E126" s="26"/>
      <c r="F126" s="272" t="s">
        <v>34</v>
      </c>
      <c r="G126" s="272"/>
      <c r="H126" s="270" t="s">
        <v>15</v>
      </c>
      <c r="I126" s="271"/>
      <c r="J126" s="270" t="s">
        <v>37</v>
      </c>
      <c r="K126" s="293"/>
      <c r="L126"/>
      <c r="M126"/>
      <c r="N126"/>
      <c r="O126"/>
    </row>
    <row r="127" spans="1:15" s="1" customFormat="1" ht="12.75">
      <c r="A127" s="24"/>
      <c r="B127" s="25"/>
      <c r="C127" s="25"/>
      <c r="D127" s="25"/>
      <c r="E127" s="26"/>
      <c r="F127" s="16" t="s">
        <v>35</v>
      </c>
      <c r="G127" s="16" t="s">
        <v>36</v>
      </c>
      <c r="H127" s="43" t="s">
        <v>35</v>
      </c>
      <c r="I127" s="44" t="s">
        <v>36</v>
      </c>
      <c r="J127" s="43" t="s">
        <v>35</v>
      </c>
      <c r="K127" s="209" t="s">
        <v>36</v>
      </c>
      <c r="L127"/>
      <c r="M127"/>
      <c r="N127"/>
      <c r="O127"/>
    </row>
    <row r="128" spans="1:15" ht="12.75">
      <c r="A128" s="89"/>
      <c r="B128" s="86" t="s">
        <v>296</v>
      </c>
      <c r="C128" s="86"/>
      <c r="D128" s="86"/>
      <c r="E128" s="86"/>
      <c r="F128" s="212">
        <v>15536</v>
      </c>
      <c r="G128" s="212">
        <v>13982</v>
      </c>
      <c r="H128" s="215">
        <v>59689907.67</v>
      </c>
      <c r="I128" s="215">
        <v>53425878.99</v>
      </c>
      <c r="J128" s="218">
        <v>0.050029498483533816</v>
      </c>
      <c r="K128" s="220">
        <v>0.0462183483278947</v>
      </c>
      <c r="L128"/>
      <c r="M128"/>
      <c r="N128"/>
      <c r="O128"/>
    </row>
    <row r="129" spans="1:15" ht="12.75">
      <c r="A129" s="89"/>
      <c r="B129" s="86" t="s">
        <v>297</v>
      </c>
      <c r="C129" s="86"/>
      <c r="D129" s="86"/>
      <c r="E129" s="86"/>
      <c r="F129" s="212">
        <v>102405</v>
      </c>
      <c r="G129" s="212">
        <v>107331</v>
      </c>
      <c r="H129" s="215">
        <v>838441055.4</v>
      </c>
      <c r="I129" s="215">
        <v>851575279.26</v>
      </c>
      <c r="J129" s="218">
        <v>0.7027450225182563</v>
      </c>
      <c r="K129" s="210">
        <v>0.7366917237174478</v>
      </c>
      <c r="L129"/>
      <c r="M129"/>
      <c r="N129"/>
      <c r="O129"/>
    </row>
    <row r="130" spans="1:15" ht="12.75">
      <c r="A130" s="89"/>
      <c r="B130" s="86" t="s">
        <v>286</v>
      </c>
      <c r="C130" s="86"/>
      <c r="D130" s="86"/>
      <c r="E130" s="86"/>
      <c r="F130" s="212">
        <v>2186</v>
      </c>
      <c r="G130" s="212">
        <v>2143</v>
      </c>
      <c r="H130" s="215">
        <v>22730465.17</v>
      </c>
      <c r="I130" s="215">
        <v>19883981.98</v>
      </c>
      <c r="J130" s="218">
        <v>0.01905169260839859</v>
      </c>
      <c r="K130" s="210">
        <v>0.017201491536886764</v>
      </c>
      <c r="L130"/>
      <c r="M130"/>
      <c r="N130"/>
      <c r="O130"/>
    </row>
    <row r="131" spans="1:15" ht="12.75">
      <c r="A131" s="89"/>
      <c r="B131" s="109" t="s">
        <v>295</v>
      </c>
      <c r="C131" s="86"/>
      <c r="D131" s="86"/>
      <c r="E131" s="86"/>
      <c r="F131" s="212">
        <v>9606</v>
      </c>
      <c r="G131" s="212">
        <v>2329</v>
      </c>
      <c r="H131" s="215">
        <v>41187756.4</v>
      </c>
      <c r="I131" s="215">
        <v>9561487.26</v>
      </c>
      <c r="J131" s="218">
        <v>0.03452179567350234</v>
      </c>
      <c r="K131" s="210">
        <v>0.00827157469506722</v>
      </c>
      <c r="L131"/>
      <c r="M131"/>
      <c r="N131"/>
      <c r="O131"/>
    </row>
    <row r="132" spans="1:15" ht="12.75">
      <c r="A132" s="89"/>
      <c r="B132" s="109" t="s">
        <v>298</v>
      </c>
      <c r="C132" s="86"/>
      <c r="D132" s="86"/>
      <c r="E132" s="86"/>
      <c r="F132" s="212">
        <v>5543</v>
      </c>
      <c r="G132" s="212">
        <v>5322</v>
      </c>
      <c r="H132" s="215">
        <v>65312625.62</v>
      </c>
      <c r="I132" s="215">
        <v>60099287.3</v>
      </c>
      <c r="J132" s="218">
        <v>0.0547422174360921</v>
      </c>
      <c r="K132" s="210">
        <v>0.05199146644287373</v>
      </c>
      <c r="L132"/>
      <c r="M132"/>
      <c r="N132"/>
      <c r="O132"/>
    </row>
    <row r="133" spans="1:15" ht="12.75">
      <c r="A133" s="89"/>
      <c r="B133" s="109" t="s">
        <v>33</v>
      </c>
      <c r="C133" s="86"/>
      <c r="D133" s="86"/>
      <c r="E133" s="86"/>
      <c r="F133" s="212">
        <v>24517</v>
      </c>
      <c r="G133" s="212">
        <v>24079</v>
      </c>
      <c r="H133" s="215">
        <v>158645398.37</v>
      </c>
      <c r="I133" s="215">
        <v>156851134.09</v>
      </c>
      <c r="J133" s="218">
        <v>0.13296971007312555</v>
      </c>
      <c r="K133" s="210">
        <v>0.13569080168720943</v>
      </c>
      <c r="L133"/>
      <c r="M133"/>
      <c r="N133"/>
      <c r="O133"/>
    </row>
    <row r="134" spans="1:15" ht="12.75">
      <c r="A134" s="89"/>
      <c r="B134" s="109" t="s">
        <v>287</v>
      </c>
      <c r="C134" s="86"/>
      <c r="D134" s="86"/>
      <c r="E134" s="86"/>
      <c r="F134" s="213">
        <v>1084</v>
      </c>
      <c r="G134" s="213">
        <v>727</v>
      </c>
      <c r="H134" s="216">
        <v>7087055.34</v>
      </c>
      <c r="I134" s="216">
        <v>4548174.67</v>
      </c>
      <c r="J134" s="222">
        <v>0.005940063207091408</v>
      </c>
      <c r="K134" s="211">
        <v>0.003934593592620412</v>
      </c>
      <c r="L134"/>
      <c r="M134"/>
      <c r="N134"/>
      <c r="O134"/>
    </row>
    <row r="135" spans="1:15" ht="12.75">
      <c r="A135" s="97"/>
      <c r="B135" s="42" t="s">
        <v>38</v>
      </c>
      <c r="C135" s="108"/>
      <c r="D135" s="108"/>
      <c r="E135" s="116"/>
      <c r="F135" s="214">
        <v>160877</v>
      </c>
      <c r="G135" s="214">
        <v>155913</v>
      </c>
      <c r="H135" s="217">
        <v>1193094263.9699998</v>
      </c>
      <c r="I135" s="217">
        <v>1155945223.55</v>
      </c>
      <c r="J135" s="219">
        <v>1</v>
      </c>
      <c r="K135" s="221">
        <v>1</v>
      </c>
      <c r="L135"/>
      <c r="M135"/>
      <c r="N135"/>
      <c r="O135"/>
    </row>
    <row r="136" spans="1:15" s="22" customFormat="1" ht="12.75">
      <c r="A136" s="36" t="s">
        <v>13</v>
      </c>
      <c r="B136" s="125"/>
      <c r="C136" s="46"/>
      <c r="D136" s="46"/>
      <c r="E136" s="46"/>
      <c r="F136" s="46"/>
      <c r="G136" s="46"/>
      <c r="H136" s="46"/>
      <c r="I136" s="46"/>
      <c r="J136" s="47"/>
      <c r="K136" s="189"/>
      <c r="L136"/>
      <c r="M136"/>
      <c r="N136"/>
      <c r="O136"/>
    </row>
    <row r="137" spans="1:15" s="22" customFormat="1" ht="13.5" thickBot="1">
      <c r="A137" s="37" t="s">
        <v>14</v>
      </c>
      <c r="B137" s="126"/>
      <c r="C137" s="123"/>
      <c r="D137" s="123"/>
      <c r="E137" s="123"/>
      <c r="F137" s="123"/>
      <c r="G137" s="123"/>
      <c r="H137" s="123"/>
      <c r="I137" s="123"/>
      <c r="J137" s="127"/>
      <c r="K137" s="190"/>
      <c r="L137"/>
      <c r="M137"/>
      <c r="N137"/>
      <c r="O137"/>
    </row>
    <row r="138" spans="1:14" ht="12.75" customHeight="1" thickBot="1">
      <c r="A138" s="102"/>
      <c r="B138" s="86"/>
      <c r="C138" s="86"/>
      <c r="D138" s="86"/>
      <c r="E138" s="86"/>
      <c r="F138" s="86"/>
      <c r="G138" s="86"/>
      <c r="H138" s="86"/>
      <c r="I138" s="86"/>
      <c r="L138"/>
      <c r="M138"/>
      <c r="N138"/>
    </row>
    <row r="139" spans="1:15" ht="15.75">
      <c r="A139" s="9" t="s">
        <v>320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8"/>
      <c r="L139" s="86"/>
      <c r="M139" s="86"/>
      <c r="O139"/>
    </row>
    <row r="140" spans="1:15" ht="6.75" customHeight="1">
      <c r="A140" s="89"/>
      <c r="B140" s="86"/>
      <c r="C140" s="86"/>
      <c r="D140" s="86"/>
      <c r="E140" s="86"/>
      <c r="F140" s="86"/>
      <c r="G140" s="86"/>
      <c r="H140" s="86"/>
      <c r="I140" s="86"/>
      <c r="J140" s="86"/>
      <c r="K140" s="90"/>
      <c r="L140"/>
      <c r="M140"/>
      <c r="N140"/>
      <c r="O140"/>
    </row>
    <row r="141" spans="1:15" s="1" customFormat="1" ht="12.75">
      <c r="A141" s="24"/>
      <c r="B141" s="25"/>
      <c r="C141" s="25"/>
      <c r="D141" s="25"/>
      <c r="E141" s="26"/>
      <c r="F141" s="272" t="s">
        <v>34</v>
      </c>
      <c r="G141" s="272"/>
      <c r="H141" s="270" t="s">
        <v>15</v>
      </c>
      <c r="I141" s="271"/>
      <c r="J141" s="270" t="s">
        <v>37</v>
      </c>
      <c r="K141" s="293"/>
      <c r="L141"/>
      <c r="M141"/>
      <c r="N141"/>
      <c r="O141"/>
    </row>
    <row r="142" spans="1:15" s="1" customFormat="1" ht="12.75">
      <c r="A142" s="24"/>
      <c r="B142" s="25"/>
      <c r="C142" s="25"/>
      <c r="D142" s="25"/>
      <c r="E142" s="26"/>
      <c r="F142" s="16" t="s">
        <v>35</v>
      </c>
      <c r="G142" s="16" t="s">
        <v>36</v>
      </c>
      <c r="H142" s="64" t="s">
        <v>35</v>
      </c>
      <c r="I142" s="65" t="s">
        <v>36</v>
      </c>
      <c r="J142" s="16" t="s">
        <v>35</v>
      </c>
      <c r="K142" s="18" t="s">
        <v>36</v>
      </c>
      <c r="L142"/>
      <c r="M142"/>
      <c r="N142"/>
      <c r="O142"/>
    </row>
    <row r="143" spans="1:15" ht="12.75">
      <c r="A143" s="89"/>
      <c r="B143" s="86" t="s">
        <v>31</v>
      </c>
      <c r="C143" s="86"/>
      <c r="D143" s="86"/>
      <c r="E143" s="86"/>
      <c r="F143" s="212">
        <v>85322</v>
      </c>
      <c r="G143" s="212">
        <v>87197</v>
      </c>
      <c r="H143" s="215">
        <v>699350371.37</v>
      </c>
      <c r="I143" s="215">
        <v>692320454.69</v>
      </c>
      <c r="J143" s="218">
        <v>0.8157680871203067</v>
      </c>
      <c r="K143" s="220">
        <v>0.7944381171701553</v>
      </c>
      <c r="L143"/>
      <c r="M143"/>
      <c r="N143"/>
      <c r="O143"/>
    </row>
    <row r="144" spans="1:15" ht="12.75">
      <c r="A144" s="89"/>
      <c r="B144" s="86" t="s">
        <v>294</v>
      </c>
      <c r="C144" s="86"/>
      <c r="D144" s="86"/>
      <c r="E144" s="86"/>
      <c r="F144" s="212">
        <v>8802</v>
      </c>
      <c r="G144" s="212">
        <v>6719</v>
      </c>
      <c r="H144" s="215">
        <v>82112414.98</v>
      </c>
      <c r="I144" s="215">
        <v>68585093.54</v>
      </c>
      <c r="J144" s="218">
        <v>0.08415638056811772</v>
      </c>
      <c r="K144" s="210">
        <v>0.07870143400898653</v>
      </c>
      <c r="L144"/>
      <c r="M144"/>
      <c r="N144"/>
      <c r="O144"/>
    </row>
    <row r="145" spans="1:15" ht="12.75">
      <c r="A145" s="89"/>
      <c r="B145" s="109" t="s">
        <v>132</v>
      </c>
      <c r="C145" s="86"/>
      <c r="D145" s="86"/>
      <c r="E145" s="86"/>
      <c r="F145" s="212">
        <v>1999</v>
      </c>
      <c r="G145" s="212">
        <v>6417</v>
      </c>
      <c r="H145" s="215">
        <v>19846340.24</v>
      </c>
      <c r="I145" s="215">
        <v>44904554</v>
      </c>
      <c r="J145" s="218">
        <v>0.019112543144247592</v>
      </c>
      <c r="K145" s="210">
        <v>0.051528001361882694</v>
      </c>
      <c r="L145"/>
      <c r="M145"/>
      <c r="N145"/>
      <c r="O145"/>
    </row>
    <row r="146" spans="1:15" ht="12.75">
      <c r="A146" s="89"/>
      <c r="B146" s="109" t="s">
        <v>133</v>
      </c>
      <c r="C146" s="86"/>
      <c r="D146" s="86"/>
      <c r="E146" s="86"/>
      <c r="F146" s="212">
        <v>2755</v>
      </c>
      <c r="G146" s="212">
        <v>2846</v>
      </c>
      <c r="H146" s="215">
        <v>21117037.34</v>
      </c>
      <c r="I146" s="215">
        <v>21148674.3</v>
      </c>
      <c r="J146" s="218">
        <v>0.02634069853046629</v>
      </c>
      <c r="K146" s="210">
        <v>0.02426811583814892</v>
      </c>
      <c r="L146"/>
      <c r="M146"/>
      <c r="N146"/>
      <c r="O146"/>
    </row>
    <row r="147" spans="1:15" ht="12.75">
      <c r="A147" s="89"/>
      <c r="B147" s="109" t="s">
        <v>134</v>
      </c>
      <c r="C147" s="86"/>
      <c r="D147" s="86"/>
      <c r="E147" s="86"/>
      <c r="F147" s="212">
        <v>1615</v>
      </c>
      <c r="G147" s="212">
        <v>1616</v>
      </c>
      <c r="H147" s="215">
        <v>13113920.24</v>
      </c>
      <c r="I147" s="215">
        <v>12535489.54</v>
      </c>
      <c r="J147" s="218">
        <v>0.015441099138549207</v>
      </c>
      <c r="K147" s="210">
        <v>0.014384481406696216</v>
      </c>
      <c r="L147"/>
      <c r="M147"/>
      <c r="N147"/>
      <c r="O147"/>
    </row>
    <row r="148" spans="1:15" ht="12.75">
      <c r="A148" s="89"/>
      <c r="B148" s="109" t="s">
        <v>136</v>
      </c>
      <c r="C148" s="86"/>
      <c r="D148" s="86"/>
      <c r="E148" s="86"/>
      <c r="F148" s="212">
        <v>1297</v>
      </c>
      <c r="G148" s="212">
        <v>1157</v>
      </c>
      <c r="H148" s="215">
        <v>8723925.76</v>
      </c>
      <c r="I148" s="215">
        <v>7905972.28</v>
      </c>
      <c r="J148" s="218">
        <v>0.01240068457133023</v>
      </c>
      <c r="K148" s="210">
        <v>0.009072107706733862</v>
      </c>
      <c r="L148"/>
      <c r="M148"/>
      <c r="N148"/>
      <c r="O148"/>
    </row>
    <row r="149" spans="1:15" ht="12.75">
      <c r="A149" s="89"/>
      <c r="B149" s="109" t="s">
        <v>135</v>
      </c>
      <c r="C149" s="86"/>
      <c r="D149" s="86"/>
      <c r="E149" s="86"/>
      <c r="F149" s="212">
        <v>918</v>
      </c>
      <c r="G149" s="212">
        <v>1103</v>
      </c>
      <c r="H149" s="215">
        <v>5562747.97</v>
      </c>
      <c r="I149" s="215">
        <v>8487314.15</v>
      </c>
      <c r="J149" s="218">
        <v>0.008777045826122707</v>
      </c>
      <c r="K149" s="210">
        <v>0.009739197834587696</v>
      </c>
      <c r="L149"/>
      <c r="M149"/>
      <c r="N149"/>
      <c r="O149"/>
    </row>
    <row r="150" spans="1:15" ht="12.75">
      <c r="A150" s="89"/>
      <c r="B150" s="109" t="s">
        <v>137</v>
      </c>
      <c r="C150" s="86"/>
      <c r="D150" s="86"/>
      <c r="E150" s="86"/>
      <c r="F150" s="212">
        <v>782</v>
      </c>
      <c r="G150" s="212">
        <v>827</v>
      </c>
      <c r="H150" s="215">
        <v>4778358.04</v>
      </c>
      <c r="I150" s="215">
        <v>6326703.59</v>
      </c>
      <c r="J150" s="218">
        <v>0.007476742740771194</v>
      </c>
      <c r="K150" s="210">
        <v>0.007259895982971974</v>
      </c>
      <c r="L150"/>
      <c r="M150"/>
      <c r="N150"/>
      <c r="O150"/>
    </row>
    <row r="151" spans="1:15" ht="12.75">
      <c r="A151" s="89"/>
      <c r="B151" s="109" t="s">
        <v>138</v>
      </c>
      <c r="C151" s="86"/>
      <c r="D151" s="86"/>
      <c r="E151" s="86"/>
      <c r="F151" s="212">
        <v>428</v>
      </c>
      <c r="G151" s="212">
        <v>734</v>
      </c>
      <c r="H151" s="215">
        <v>2628663.05</v>
      </c>
      <c r="I151" s="215">
        <v>4586716.27</v>
      </c>
      <c r="J151" s="218">
        <v>0.004092130298017994</v>
      </c>
      <c r="K151" s="210">
        <v>0.005263259539491907</v>
      </c>
      <c r="L151"/>
      <c r="M151"/>
      <c r="N151"/>
      <c r="O151"/>
    </row>
    <row r="152" spans="1:15" ht="12.75">
      <c r="A152" s="89"/>
      <c r="B152" s="109" t="s">
        <v>292</v>
      </c>
      <c r="C152" s="86"/>
      <c r="D152" s="86"/>
      <c r="E152" s="86"/>
      <c r="F152" s="212">
        <v>305</v>
      </c>
      <c r="G152" s="212">
        <v>567</v>
      </c>
      <c r="H152" s="215">
        <v>2266515.93</v>
      </c>
      <c r="I152" s="215">
        <v>3079430.45</v>
      </c>
      <c r="J152" s="218">
        <v>0.0029161208899427292</v>
      </c>
      <c r="K152" s="210">
        <v>0.003533648200167472</v>
      </c>
      <c r="L152"/>
      <c r="M152"/>
      <c r="N152"/>
      <c r="O152"/>
    </row>
    <row r="153" spans="1:15" ht="12.75">
      <c r="A153" s="89"/>
      <c r="B153" s="109" t="s">
        <v>293</v>
      </c>
      <c r="C153" s="86"/>
      <c r="D153" s="86"/>
      <c r="E153" s="86"/>
      <c r="F153" s="213">
        <v>368</v>
      </c>
      <c r="G153" s="213">
        <v>291</v>
      </c>
      <c r="H153" s="216">
        <v>1671225.65</v>
      </c>
      <c r="I153" s="216">
        <v>1578858.43</v>
      </c>
      <c r="J153" s="222">
        <v>0.003518467172127621</v>
      </c>
      <c r="K153" s="211">
        <v>0.0018117409501775693</v>
      </c>
      <c r="L153"/>
      <c r="M153"/>
      <c r="N153"/>
      <c r="O153"/>
    </row>
    <row r="154" spans="1:15" ht="12.75">
      <c r="A154" s="97"/>
      <c r="B154" s="42" t="s">
        <v>32</v>
      </c>
      <c r="C154" s="108"/>
      <c r="D154" s="108"/>
      <c r="E154" s="116"/>
      <c r="F154" s="214">
        <v>104591</v>
      </c>
      <c r="G154" s="214">
        <v>109474</v>
      </c>
      <c r="H154" s="217">
        <v>861171520.5699999</v>
      </c>
      <c r="I154" s="217">
        <v>871459261.2399999</v>
      </c>
      <c r="J154" s="219">
        <v>1</v>
      </c>
      <c r="K154" s="221">
        <v>1</v>
      </c>
      <c r="L154"/>
      <c r="M154"/>
      <c r="N154"/>
      <c r="O154"/>
    </row>
    <row r="155" spans="1:15" s="22" customFormat="1" ht="12.75">
      <c r="A155" s="19" t="s">
        <v>13</v>
      </c>
      <c r="B155" s="23"/>
      <c r="C155" s="20" t="s">
        <v>330</v>
      </c>
      <c r="D155" s="20"/>
      <c r="E155" s="20"/>
      <c r="F155" s="20"/>
      <c r="G155" s="20"/>
      <c r="H155" s="20"/>
      <c r="I155" s="20"/>
      <c r="J155" s="45"/>
      <c r="K155" s="192"/>
      <c r="L155"/>
      <c r="M155"/>
      <c r="N155"/>
      <c r="O155"/>
    </row>
    <row r="156" spans="1:15" s="22" customFormat="1" ht="13.5" thickBot="1">
      <c r="A156" s="37" t="s">
        <v>14</v>
      </c>
      <c r="B156" s="126"/>
      <c r="C156" s="123"/>
      <c r="D156" s="123"/>
      <c r="E156" s="123"/>
      <c r="F156" s="123"/>
      <c r="G156" s="123"/>
      <c r="H156" s="123"/>
      <c r="I156" s="123"/>
      <c r="J156" s="127"/>
      <c r="K156" s="190"/>
      <c r="L156"/>
      <c r="M156"/>
      <c r="N156"/>
      <c r="O156"/>
    </row>
    <row r="157" spans="1:14" ht="12.75" customHeight="1" thickBot="1">
      <c r="A157" s="86"/>
      <c r="B157" s="86"/>
      <c r="C157" s="86"/>
      <c r="D157" s="86"/>
      <c r="E157" s="86"/>
      <c r="F157" s="86"/>
      <c r="G157" s="86"/>
      <c r="H157" s="86"/>
      <c r="I157" s="86"/>
      <c r="L157"/>
      <c r="M157"/>
      <c r="N157"/>
    </row>
    <row r="158" spans="1:15" ht="15.75">
      <c r="A158" s="9" t="s">
        <v>321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8"/>
      <c r="L158" s="86"/>
      <c r="M158" s="86"/>
      <c r="O158"/>
    </row>
    <row r="159" spans="1:15" ht="6.75" customHeight="1">
      <c r="A159" s="89"/>
      <c r="B159" s="86"/>
      <c r="C159" s="86"/>
      <c r="D159" s="86"/>
      <c r="E159" s="86"/>
      <c r="F159" s="86"/>
      <c r="G159" s="86"/>
      <c r="H159" s="86"/>
      <c r="I159" s="86"/>
      <c r="J159" s="86"/>
      <c r="K159" s="90"/>
      <c r="L159"/>
      <c r="M159"/>
      <c r="N159"/>
      <c r="O159"/>
    </row>
    <row r="160" spans="1:15" ht="12.75" customHeight="1">
      <c r="A160" s="91"/>
      <c r="B160" s="113"/>
      <c r="C160" s="113"/>
      <c r="D160" s="113"/>
      <c r="E160" s="118"/>
      <c r="F160" s="270" t="s">
        <v>34</v>
      </c>
      <c r="G160" s="271"/>
      <c r="H160" s="270" t="s">
        <v>15</v>
      </c>
      <c r="I160" s="271"/>
      <c r="J160" s="270" t="s">
        <v>37</v>
      </c>
      <c r="K160" s="293"/>
      <c r="L160"/>
      <c r="M160"/>
      <c r="N160"/>
      <c r="O160"/>
    </row>
    <row r="161" spans="1:15" ht="12.75">
      <c r="A161" s="91"/>
      <c r="B161" s="113"/>
      <c r="C161" s="113"/>
      <c r="D161" s="113"/>
      <c r="E161" s="118"/>
      <c r="F161" s="16" t="s">
        <v>35</v>
      </c>
      <c r="G161" s="15" t="s">
        <v>36</v>
      </c>
      <c r="H161" s="16" t="s">
        <v>35</v>
      </c>
      <c r="I161" s="16" t="s">
        <v>36</v>
      </c>
      <c r="J161" s="16" t="s">
        <v>35</v>
      </c>
      <c r="K161" s="18" t="s">
        <v>36</v>
      </c>
      <c r="L161"/>
      <c r="M161"/>
      <c r="N161"/>
      <c r="O161"/>
    </row>
    <row r="162" spans="1:15" ht="12.75">
      <c r="A162" s="104"/>
      <c r="B162" s="86" t="s">
        <v>89</v>
      </c>
      <c r="C162" s="105"/>
      <c r="D162" s="105"/>
      <c r="E162" s="117"/>
      <c r="F162" s="212">
        <v>51536</v>
      </c>
      <c r="G162" s="212">
        <v>49604</v>
      </c>
      <c r="H162" s="215">
        <v>211728115.05</v>
      </c>
      <c r="I162" s="215">
        <v>206431802.25</v>
      </c>
      <c r="J162" s="218">
        <v>0.17746134688928808</v>
      </c>
      <c r="K162" s="220">
        <v>0.17858268544596903</v>
      </c>
      <c r="L162"/>
      <c r="M162"/>
      <c r="N162"/>
      <c r="O162"/>
    </row>
    <row r="163" spans="1:15" ht="12.75">
      <c r="A163" s="89"/>
      <c r="B163" s="86" t="s">
        <v>88</v>
      </c>
      <c r="C163" s="86"/>
      <c r="D163" s="86"/>
      <c r="E163" s="119"/>
      <c r="F163" s="212">
        <v>38101</v>
      </c>
      <c r="G163" s="212">
        <v>36872</v>
      </c>
      <c r="H163" s="215">
        <v>106104410.98</v>
      </c>
      <c r="I163" s="215">
        <v>101647424.33</v>
      </c>
      <c r="J163" s="218">
        <v>0.08893212731317596</v>
      </c>
      <c r="K163" s="210">
        <v>0.08793446459152507</v>
      </c>
      <c r="L163"/>
      <c r="M163"/>
      <c r="N163"/>
      <c r="O163"/>
    </row>
    <row r="164" spans="1:15" ht="12.75">
      <c r="A164" s="89"/>
      <c r="B164" s="86" t="s">
        <v>189</v>
      </c>
      <c r="C164" s="86"/>
      <c r="D164" s="86"/>
      <c r="E164" s="119"/>
      <c r="F164" s="212">
        <v>14157</v>
      </c>
      <c r="G164" s="212">
        <v>13561</v>
      </c>
      <c r="H164" s="215">
        <v>118373859.11</v>
      </c>
      <c r="I164" s="215">
        <v>112390654.24</v>
      </c>
      <c r="J164" s="218">
        <v>0.09921584797173785</v>
      </c>
      <c r="K164" s="210">
        <v>0.09722835645692564</v>
      </c>
      <c r="L164"/>
      <c r="M164"/>
      <c r="N164"/>
      <c r="O164"/>
    </row>
    <row r="165" spans="1:15" ht="12.75">
      <c r="A165" s="89"/>
      <c r="B165" s="109" t="s">
        <v>288</v>
      </c>
      <c r="C165" s="86"/>
      <c r="D165" s="86"/>
      <c r="E165" s="119"/>
      <c r="F165" s="212">
        <v>728</v>
      </c>
      <c r="G165" s="212">
        <v>718</v>
      </c>
      <c r="H165" s="215">
        <v>7470527.19</v>
      </c>
      <c r="I165" s="215">
        <v>7234757.93</v>
      </c>
      <c r="J165" s="218">
        <v>0.0062614727231542905</v>
      </c>
      <c r="K165" s="210">
        <v>0.006258737682899438</v>
      </c>
      <c r="L165"/>
      <c r="M165"/>
      <c r="N165"/>
      <c r="O165"/>
    </row>
    <row r="166" spans="1:15" ht="12.75">
      <c r="A166" s="89"/>
      <c r="B166" s="86" t="s">
        <v>81</v>
      </c>
      <c r="C166" s="86"/>
      <c r="D166" s="86"/>
      <c r="E166" s="119"/>
      <c r="F166" s="213">
        <v>56355</v>
      </c>
      <c r="G166" s="213">
        <v>55158</v>
      </c>
      <c r="H166" s="216">
        <v>749417351.64</v>
      </c>
      <c r="I166" s="216">
        <v>728240584.8</v>
      </c>
      <c r="J166" s="222">
        <v>0.6281292051026438</v>
      </c>
      <c r="K166" s="211">
        <v>0.6299957558226809</v>
      </c>
      <c r="L166"/>
      <c r="M166"/>
      <c r="N166"/>
      <c r="O166"/>
    </row>
    <row r="167" spans="1:15" ht="12.75">
      <c r="A167" s="97"/>
      <c r="B167" s="42" t="s">
        <v>38</v>
      </c>
      <c r="C167" s="108"/>
      <c r="D167" s="108"/>
      <c r="E167" s="116"/>
      <c r="F167" s="214">
        <v>160877</v>
      </c>
      <c r="G167" s="214">
        <v>155913</v>
      </c>
      <c r="H167" s="217">
        <v>1193094263.97</v>
      </c>
      <c r="I167" s="217">
        <v>1155945223.55</v>
      </c>
      <c r="J167" s="219">
        <v>1</v>
      </c>
      <c r="K167" s="221">
        <v>1</v>
      </c>
      <c r="L167"/>
      <c r="M167"/>
      <c r="N167"/>
      <c r="O167"/>
    </row>
    <row r="168" spans="1:15" s="22" customFormat="1" ht="12.75">
      <c r="A168" s="19" t="s">
        <v>13</v>
      </c>
      <c r="B168" s="38"/>
      <c r="C168" s="20"/>
      <c r="D168" s="20"/>
      <c r="E168" s="20"/>
      <c r="F168" s="20"/>
      <c r="G168" s="20"/>
      <c r="H168" s="20"/>
      <c r="I168" s="20"/>
      <c r="J168" s="20"/>
      <c r="K168" s="21"/>
      <c r="L168"/>
      <c r="M168"/>
      <c r="N168"/>
      <c r="O168"/>
    </row>
    <row r="169" spans="1:15" s="22" customFormat="1" ht="13.5" thickBot="1">
      <c r="A169" s="37" t="s">
        <v>14</v>
      </c>
      <c r="B169" s="76"/>
      <c r="C169" s="123"/>
      <c r="D169" s="123"/>
      <c r="E169" s="123"/>
      <c r="F169" s="123"/>
      <c r="G169" s="123"/>
      <c r="H169" s="123"/>
      <c r="I169" s="123"/>
      <c r="J169" s="123"/>
      <c r="K169" s="124"/>
      <c r="L169"/>
      <c r="M169"/>
      <c r="N169"/>
      <c r="O169"/>
    </row>
    <row r="170" spans="12:15" ht="13.5" thickBot="1">
      <c r="L170"/>
      <c r="M170"/>
      <c r="N170"/>
      <c r="O170"/>
    </row>
    <row r="171" spans="1:15" ht="15.75">
      <c r="A171" s="9" t="s">
        <v>322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8"/>
      <c r="L171"/>
      <c r="M171"/>
      <c r="N171"/>
      <c r="O171"/>
    </row>
    <row r="172" spans="1:15" ht="6.75" customHeight="1">
      <c r="A172" s="89"/>
      <c r="B172" s="86"/>
      <c r="C172" s="86"/>
      <c r="D172" s="86"/>
      <c r="E172" s="86"/>
      <c r="F172" s="86"/>
      <c r="G172" s="86"/>
      <c r="H172" s="86"/>
      <c r="I172" s="86"/>
      <c r="J172" s="86"/>
      <c r="K172" s="90"/>
      <c r="L172"/>
      <c r="M172"/>
      <c r="N172"/>
      <c r="O172"/>
    </row>
    <row r="173" spans="1:15" ht="12.75" customHeight="1">
      <c r="A173" s="91"/>
      <c r="B173" s="113"/>
      <c r="C173" s="113"/>
      <c r="D173" s="113"/>
      <c r="E173" s="113"/>
      <c r="F173" s="270" t="s">
        <v>34</v>
      </c>
      <c r="G173" s="271"/>
      <c r="H173" s="270" t="s">
        <v>15</v>
      </c>
      <c r="I173" s="271"/>
      <c r="J173" s="270" t="s">
        <v>37</v>
      </c>
      <c r="K173" s="293"/>
      <c r="L173"/>
      <c r="M173"/>
      <c r="N173"/>
      <c r="O173"/>
    </row>
    <row r="174" spans="1:15" ht="12.75">
      <c r="A174" s="91"/>
      <c r="B174" s="113"/>
      <c r="C174" s="113"/>
      <c r="D174" s="113"/>
      <c r="E174" s="113"/>
      <c r="F174" s="16" t="s">
        <v>35</v>
      </c>
      <c r="G174" s="16" t="s">
        <v>36</v>
      </c>
      <c r="H174" s="16" t="s">
        <v>35</v>
      </c>
      <c r="I174" s="15" t="s">
        <v>36</v>
      </c>
      <c r="J174" s="16" t="s">
        <v>35</v>
      </c>
      <c r="K174" s="18" t="s">
        <v>36</v>
      </c>
      <c r="L174"/>
      <c r="M174"/>
      <c r="N174"/>
      <c r="O174"/>
    </row>
    <row r="175" spans="1:15" ht="12.75">
      <c r="A175" s="89"/>
      <c r="B175" s="86" t="s">
        <v>140</v>
      </c>
      <c r="C175" s="86"/>
      <c r="D175" s="86"/>
      <c r="E175" s="86"/>
      <c r="F175" s="212">
        <v>19818</v>
      </c>
      <c r="G175" s="212">
        <v>19134</v>
      </c>
      <c r="H175" s="215">
        <v>70147985.6</v>
      </c>
      <c r="I175" s="215">
        <v>67785475.97</v>
      </c>
      <c r="J175" s="218">
        <v>0.05879500699851143</v>
      </c>
      <c r="K175" s="220">
        <v>0.05864073365156992</v>
      </c>
      <c r="L175"/>
      <c r="M175"/>
      <c r="N175"/>
      <c r="O175"/>
    </row>
    <row r="176" spans="1:15" ht="12.75">
      <c r="A176" s="89"/>
      <c r="B176" s="86" t="s">
        <v>139</v>
      </c>
      <c r="C176" s="86"/>
      <c r="D176" s="86"/>
      <c r="E176" s="86"/>
      <c r="F176" s="212">
        <v>116258</v>
      </c>
      <c r="G176" s="212">
        <v>112668</v>
      </c>
      <c r="H176" s="215">
        <v>856433041.06</v>
      </c>
      <c r="I176" s="215">
        <v>830737718.86</v>
      </c>
      <c r="J176" s="218">
        <v>0.7178251265832376</v>
      </c>
      <c r="K176" s="210">
        <v>0.7186652982645131</v>
      </c>
      <c r="L176"/>
      <c r="M176"/>
      <c r="N176"/>
      <c r="O176"/>
    </row>
    <row r="177" spans="1:15" ht="12.75">
      <c r="A177" s="89"/>
      <c r="B177" s="86" t="s">
        <v>141</v>
      </c>
      <c r="C177" s="86"/>
      <c r="D177" s="86"/>
      <c r="E177" s="86"/>
      <c r="F177" s="212">
        <v>1177</v>
      </c>
      <c r="G177" s="212">
        <v>1134</v>
      </c>
      <c r="H177" s="215">
        <v>13307352.04</v>
      </c>
      <c r="I177" s="215">
        <v>12852800.59</v>
      </c>
      <c r="J177" s="218">
        <v>0.011153646817243108</v>
      </c>
      <c r="K177" s="210">
        <v>0.011118866472347215</v>
      </c>
      <c r="L177"/>
      <c r="M177"/>
      <c r="N177"/>
      <c r="O177"/>
    </row>
    <row r="178" spans="1:15" ht="12.75">
      <c r="A178" s="89"/>
      <c r="B178" s="86" t="s">
        <v>55</v>
      </c>
      <c r="C178" s="86"/>
      <c r="D178" s="86"/>
      <c r="E178" s="86"/>
      <c r="F178" s="212">
        <v>4782</v>
      </c>
      <c r="G178" s="212">
        <v>4602</v>
      </c>
      <c r="H178" s="215">
        <v>24646638.6</v>
      </c>
      <c r="I178" s="215">
        <v>23423117.17</v>
      </c>
      <c r="J178" s="218">
        <v>0.020657746285686385</v>
      </c>
      <c r="K178" s="210">
        <v>0.02026317224449939</v>
      </c>
      <c r="L178"/>
      <c r="M178"/>
      <c r="N178"/>
      <c r="O178"/>
    </row>
    <row r="179" spans="1:15" ht="12.75">
      <c r="A179" s="89"/>
      <c r="B179" s="109" t="s">
        <v>142</v>
      </c>
      <c r="C179" s="86"/>
      <c r="D179" s="86"/>
      <c r="E179" s="86"/>
      <c r="F179" s="212">
        <v>3994</v>
      </c>
      <c r="G179" s="212">
        <v>3861</v>
      </c>
      <c r="H179" s="215">
        <v>33357895.56</v>
      </c>
      <c r="I179" s="215">
        <v>32371170.06</v>
      </c>
      <c r="J179" s="218">
        <v>0.02795914502933087</v>
      </c>
      <c r="K179" s="210">
        <v>0.028004069224478956</v>
      </c>
      <c r="L179"/>
      <c r="M179"/>
      <c r="N179"/>
      <c r="O179"/>
    </row>
    <row r="180" spans="1:15" ht="12.75">
      <c r="A180" s="89"/>
      <c r="B180" s="86" t="s">
        <v>289</v>
      </c>
      <c r="C180" s="86"/>
      <c r="D180" s="86"/>
      <c r="E180" s="86"/>
      <c r="F180" s="213">
        <v>14848</v>
      </c>
      <c r="G180" s="213">
        <v>14514</v>
      </c>
      <c r="H180" s="216">
        <v>195201351.11000013</v>
      </c>
      <c r="I180" s="216">
        <v>188774940.89999998</v>
      </c>
      <c r="J180" s="222">
        <v>0.16360932828599067</v>
      </c>
      <c r="K180" s="211">
        <v>0.16330786014259144</v>
      </c>
      <c r="L180"/>
      <c r="M180"/>
      <c r="N180"/>
      <c r="O180"/>
    </row>
    <row r="181" spans="1:15" ht="12.75">
      <c r="A181" s="97"/>
      <c r="B181" s="42" t="s">
        <v>38</v>
      </c>
      <c r="C181" s="108"/>
      <c r="D181" s="108"/>
      <c r="E181" s="116"/>
      <c r="F181" s="214">
        <v>160877</v>
      </c>
      <c r="G181" s="214">
        <v>155913</v>
      </c>
      <c r="H181" s="217">
        <v>1193094263.97</v>
      </c>
      <c r="I181" s="217">
        <v>1155945223.55</v>
      </c>
      <c r="J181" s="219">
        <v>1</v>
      </c>
      <c r="K181" s="221">
        <v>1</v>
      </c>
      <c r="L181"/>
      <c r="M181"/>
      <c r="N181"/>
      <c r="O181"/>
    </row>
    <row r="182" spans="1:15" s="22" customFormat="1" ht="12.75">
      <c r="A182" s="36" t="s">
        <v>13</v>
      </c>
      <c r="B182" s="125"/>
      <c r="C182" s="46" t="s">
        <v>290</v>
      </c>
      <c r="D182" s="46"/>
      <c r="E182" s="46"/>
      <c r="F182" s="46"/>
      <c r="G182" s="46"/>
      <c r="H182" s="46"/>
      <c r="I182" s="46"/>
      <c r="J182" s="46"/>
      <c r="K182" s="122"/>
      <c r="L182"/>
      <c r="M182"/>
      <c r="N182"/>
      <c r="O182"/>
    </row>
    <row r="183" spans="1:15" s="22" customFormat="1" ht="13.5" thickBot="1">
      <c r="A183" s="37" t="s">
        <v>14</v>
      </c>
      <c r="B183" s="126"/>
      <c r="C183" s="123"/>
      <c r="D183" s="123"/>
      <c r="E183" s="123"/>
      <c r="F183" s="123"/>
      <c r="G183" s="123"/>
      <c r="H183" s="123"/>
      <c r="I183" s="123"/>
      <c r="J183" s="123"/>
      <c r="K183" s="124"/>
      <c r="L183"/>
      <c r="M183"/>
      <c r="N183"/>
      <c r="O183"/>
    </row>
    <row r="184" spans="12:14" ht="12.75">
      <c r="L184"/>
      <c r="M184"/>
      <c r="N184"/>
    </row>
  </sheetData>
  <sheetProtection/>
  <mergeCells count="25">
    <mergeCell ref="J173:K173"/>
    <mergeCell ref="J126:K126"/>
    <mergeCell ref="B7:C7"/>
    <mergeCell ref="B9:C9"/>
    <mergeCell ref="B4:C4"/>
    <mergeCell ref="B5:C5"/>
    <mergeCell ref="B6:C6"/>
    <mergeCell ref="D4:G4"/>
    <mergeCell ref="D7:G7"/>
    <mergeCell ref="D5:G5"/>
    <mergeCell ref="D6:G6"/>
    <mergeCell ref="F160:G160"/>
    <mergeCell ref="M108:N109"/>
    <mergeCell ref="D9:G9"/>
    <mergeCell ref="I4:J6"/>
    <mergeCell ref="L5:M7"/>
    <mergeCell ref="J141:K141"/>
    <mergeCell ref="J160:K160"/>
    <mergeCell ref="F173:G173"/>
    <mergeCell ref="F141:G141"/>
    <mergeCell ref="F126:G126"/>
    <mergeCell ref="H173:I173"/>
    <mergeCell ref="H160:I160"/>
    <mergeCell ref="H141:I141"/>
    <mergeCell ref="H126:I126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4" horizontalDpi="600" verticalDpi="600" orientation="landscape" scale="63" r:id="rId4"/>
  <headerFooter alignWithMargins="0">
    <oddFooter>&amp;L&amp;"Arial,Bold"Vermont Student Assistance Corp.&amp;RPage &amp;P of &amp;N</oddFooter>
  </headerFooter>
  <rowBreaks count="3" manualBreakCount="3">
    <brk id="59" max="13" man="1"/>
    <brk id="105" max="13" man="1"/>
    <brk id="157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showGridLines="0"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83" customWidth="1"/>
    <col min="2" max="2" width="9.57421875" style="83" customWidth="1"/>
    <col min="3" max="3" width="12.7109375" style="83" bestFit="1" customWidth="1"/>
    <col min="4" max="4" width="15.421875" style="83" bestFit="1" customWidth="1"/>
    <col min="5" max="5" width="8.140625" style="83" bestFit="1" customWidth="1"/>
    <col min="6" max="6" width="15.421875" style="83" bestFit="1" customWidth="1"/>
    <col min="7" max="7" width="19.8515625" style="83" bestFit="1" customWidth="1"/>
    <col min="8" max="8" width="18.7109375" style="83" bestFit="1" customWidth="1"/>
    <col min="9" max="9" width="17.00390625" style="83" bestFit="1" customWidth="1"/>
    <col min="10" max="10" width="17.28125" style="83" bestFit="1" customWidth="1"/>
    <col min="11" max="11" width="18.7109375" style="83" bestFit="1" customWidth="1"/>
    <col min="12" max="12" width="18.00390625" style="83" bestFit="1" customWidth="1"/>
    <col min="13" max="13" width="15.28125" style="83" bestFit="1" customWidth="1"/>
    <col min="14" max="14" width="11.28125" style="83" bestFit="1" customWidth="1"/>
    <col min="15" max="20" width="15.8515625" style="83" customWidth="1"/>
    <col min="21" max="16384" width="9.140625" style="83" customWidth="1"/>
  </cols>
  <sheetData>
    <row r="1" ht="15.75">
      <c r="A1" s="2" t="s">
        <v>90</v>
      </c>
    </row>
    <row r="2" ht="15.75">
      <c r="A2" s="2" t="s">
        <v>329</v>
      </c>
    </row>
    <row r="3" ht="13.5" thickBot="1"/>
    <row r="4" spans="2:10" ht="12.75">
      <c r="B4" s="288" t="s">
        <v>0</v>
      </c>
      <c r="C4" s="289"/>
      <c r="D4" s="290" t="s">
        <v>190</v>
      </c>
      <c r="E4" s="290"/>
      <c r="F4" s="290"/>
      <c r="G4" s="291"/>
      <c r="I4" s="283"/>
      <c r="J4" s="283"/>
    </row>
    <row r="5" spans="2:14" ht="12.75" customHeight="1">
      <c r="B5" s="284" t="s">
        <v>1</v>
      </c>
      <c r="C5" s="285"/>
      <c r="D5" s="273" t="s">
        <v>114</v>
      </c>
      <c r="E5" s="273"/>
      <c r="F5" s="273"/>
      <c r="G5" s="274"/>
      <c r="I5" s="283"/>
      <c r="J5" s="283"/>
      <c r="L5" s="292"/>
      <c r="M5" s="292"/>
      <c r="N5" s="292"/>
    </row>
    <row r="6" spans="2:14" ht="13.5" customHeight="1">
      <c r="B6" s="284" t="s">
        <v>2</v>
      </c>
      <c r="C6" s="285"/>
      <c r="D6" s="275">
        <v>40543</v>
      </c>
      <c r="E6" s="275"/>
      <c r="F6" s="275"/>
      <c r="G6" s="294"/>
      <c r="I6" s="283"/>
      <c r="J6" s="283"/>
      <c r="L6" s="292"/>
      <c r="M6" s="292"/>
      <c r="N6" s="292"/>
    </row>
    <row r="7" spans="2:14" ht="12.75" customHeight="1">
      <c r="B7" s="284" t="s">
        <v>5</v>
      </c>
      <c r="C7" s="285"/>
      <c r="D7" s="273" t="s">
        <v>336</v>
      </c>
      <c r="E7" s="273"/>
      <c r="F7" s="273"/>
      <c r="G7" s="274"/>
      <c r="L7" s="292"/>
      <c r="M7" s="292"/>
      <c r="N7" s="292"/>
    </row>
    <row r="8" spans="2:7" ht="12.75">
      <c r="B8" s="81" t="s">
        <v>80</v>
      </c>
      <c r="C8" s="82"/>
      <c r="D8" s="175" t="s">
        <v>335</v>
      </c>
      <c r="E8" s="84"/>
      <c r="F8" s="84"/>
      <c r="G8" s="85"/>
    </row>
    <row r="9" spans="2:7" ht="13.5" thickBot="1">
      <c r="B9" s="286" t="s">
        <v>3</v>
      </c>
      <c r="C9" s="287"/>
      <c r="D9" s="280" t="s">
        <v>257</v>
      </c>
      <c r="E9" s="281"/>
      <c r="F9" s="281"/>
      <c r="G9" s="282"/>
    </row>
    <row r="10" spans="2:3" ht="12.75">
      <c r="B10" s="86"/>
      <c r="C10" s="86"/>
    </row>
    <row r="11" ht="13.5" thickBot="1"/>
    <row r="12" spans="1:8" ht="15.75">
      <c r="A12" s="9" t="s">
        <v>323</v>
      </c>
      <c r="B12" s="10"/>
      <c r="C12" s="87"/>
      <c r="D12" s="87"/>
      <c r="E12" s="87"/>
      <c r="F12" s="87"/>
      <c r="G12" s="87"/>
      <c r="H12" s="88"/>
    </row>
    <row r="13" spans="1:8" ht="6.75" customHeight="1">
      <c r="A13" s="89"/>
      <c r="B13" s="86"/>
      <c r="C13" s="86"/>
      <c r="D13" s="86"/>
      <c r="E13" s="86"/>
      <c r="F13" s="86"/>
      <c r="G13" s="86"/>
      <c r="H13" s="90"/>
    </row>
    <row r="14" spans="1:8" s="1" customFormat="1" ht="12.75">
      <c r="A14" s="24"/>
      <c r="B14" s="25"/>
      <c r="C14" s="25"/>
      <c r="D14" s="25"/>
      <c r="E14" s="25"/>
      <c r="F14" s="25" t="s">
        <v>16</v>
      </c>
      <c r="G14" s="25" t="s">
        <v>18</v>
      </c>
      <c r="H14" s="30" t="s">
        <v>17</v>
      </c>
    </row>
    <row r="15" spans="1:8" ht="12.75">
      <c r="A15" s="104"/>
      <c r="B15" s="105" t="s">
        <v>15</v>
      </c>
      <c r="C15" s="105"/>
      <c r="D15" s="105"/>
      <c r="E15" s="105"/>
      <c r="F15" s="225">
        <v>324753498.87</v>
      </c>
      <c r="G15" s="261">
        <v>-3857904.960000038</v>
      </c>
      <c r="H15" s="226">
        <v>320895593.90999997</v>
      </c>
    </row>
    <row r="16" spans="1:8" s="80" customFormat="1" ht="12.75">
      <c r="A16" s="120"/>
      <c r="B16" s="109" t="s">
        <v>19</v>
      </c>
      <c r="C16" s="109"/>
      <c r="D16" s="109"/>
      <c r="E16" s="109"/>
      <c r="F16" s="227">
        <v>14541737.51</v>
      </c>
      <c r="G16" s="212">
        <v>-4111763.3</v>
      </c>
      <c r="H16" s="228">
        <v>10429974.21</v>
      </c>
    </row>
    <row r="17" spans="1:8" s="80" customFormat="1" ht="12.75">
      <c r="A17" s="120"/>
      <c r="B17" s="41" t="s">
        <v>20</v>
      </c>
      <c r="C17" s="41"/>
      <c r="D17" s="41"/>
      <c r="E17" s="41"/>
      <c r="F17" s="227">
        <v>339295236.38</v>
      </c>
      <c r="G17" s="212">
        <v>-7969668.26000005</v>
      </c>
      <c r="H17" s="228">
        <v>331325568.11999995</v>
      </c>
    </row>
    <row r="18" spans="1:8" ht="6.75" customHeight="1">
      <c r="A18" s="89"/>
      <c r="B18" s="86"/>
      <c r="C18" s="86"/>
      <c r="D18" s="86"/>
      <c r="E18" s="86"/>
      <c r="F18" s="230"/>
      <c r="G18" s="212"/>
      <c r="H18" s="238"/>
    </row>
    <row r="19" spans="1:8" ht="12.75">
      <c r="A19" s="89"/>
      <c r="B19" s="86" t="s">
        <v>22</v>
      </c>
      <c r="C19" s="86"/>
      <c r="D19" s="86"/>
      <c r="E19" s="86"/>
      <c r="F19" s="229">
        <v>0.03769319320612116</v>
      </c>
      <c r="G19" s="212"/>
      <c r="H19" s="231">
        <v>0.0380021558072057</v>
      </c>
    </row>
    <row r="20" spans="1:8" ht="12.75">
      <c r="A20" s="89"/>
      <c r="B20" s="86" t="s">
        <v>301</v>
      </c>
      <c r="C20" s="86"/>
      <c r="D20" s="86"/>
      <c r="E20" s="86"/>
      <c r="F20" s="223">
        <v>206.4685958594517</v>
      </c>
      <c r="G20" s="212"/>
      <c r="H20" s="224">
        <v>209.943822402327</v>
      </c>
    </row>
    <row r="21" spans="1:8" ht="12.75">
      <c r="A21" s="89"/>
      <c r="B21" s="86" t="s">
        <v>23</v>
      </c>
      <c r="C21" s="86"/>
      <c r="D21" s="86"/>
      <c r="E21" s="86"/>
      <c r="F21" s="212">
        <v>46300</v>
      </c>
      <c r="G21" s="212">
        <v>-789</v>
      </c>
      <c r="H21" s="232">
        <v>45511</v>
      </c>
    </row>
    <row r="22" spans="1:8" ht="12.75">
      <c r="A22" s="89"/>
      <c r="B22" s="86" t="s">
        <v>24</v>
      </c>
      <c r="C22" s="86"/>
      <c r="D22" s="86"/>
      <c r="E22" s="86"/>
      <c r="F22" s="212">
        <v>17824</v>
      </c>
      <c r="G22" s="212">
        <v>-255</v>
      </c>
      <c r="H22" s="232">
        <v>17569</v>
      </c>
    </row>
    <row r="23" spans="1:8" ht="12.75">
      <c r="A23" s="89"/>
      <c r="B23" s="86" t="s">
        <v>46</v>
      </c>
      <c r="C23" s="86"/>
      <c r="D23" s="86"/>
      <c r="E23" s="86"/>
      <c r="F23" s="227">
        <v>19035.863800493717</v>
      </c>
      <c r="G23" s="212">
        <v>-177.33069559304204</v>
      </c>
      <c r="H23" s="228">
        <v>18858.533104900675</v>
      </c>
    </row>
    <row r="24" spans="1:8" ht="12.75">
      <c r="A24" s="89"/>
      <c r="B24" s="86" t="s">
        <v>310</v>
      </c>
      <c r="C24" s="86"/>
      <c r="D24" s="86"/>
      <c r="E24" s="86"/>
      <c r="F24" s="250">
        <v>714.5736764016866</v>
      </c>
      <c r="G24" s="212"/>
      <c r="H24" s="252">
        <v>715.37172525861</v>
      </c>
    </row>
    <row r="25" spans="1:8" ht="12.75">
      <c r="A25" s="89"/>
      <c r="B25" s="86" t="s">
        <v>312</v>
      </c>
      <c r="C25" s="86"/>
      <c r="D25" s="86"/>
      <c r="E25" s="86"/>
      <c r="F25" s="250">
        <v>764.39731715107</v>
      </c>
      <c r="G25" s="212"/>
      <c r="H25" s="252">
        <v>764.404836506788</v>
      </c>
    </row>
    <row r="26" spans="1:8" ht="12.75">
      <c r="A26" s="97"/>
      <c r="B26" s="108" t="s">
        <v>313</v>
      </c>
      <c r="C26" s="108"/>
      <c r="D26" s="108"/>
      <c r="E26" s="108"/>
      <c r="F26" s="251">
        <v>666.8970812958436</v>
      </c>
      <c r="G26" s="262"/>
      <c r="H26" s="253">
        <v>667.631179599499</v>
      </c>
    </row>
    <row r="27" spans="1:8" s="22" customFormat="1" ht="11.25">
      <c r="A27" s="19" t="s">
        <v>13</v>
      </c>
      <c r="B27" s="20"/>
      <c r="C27" s="20" t="s">
        <v>311</v>
      </c>
      <c r="D27" s="20"/>
      <c r="E27" s="20"/>
      <c r="F27" s="20"/>
      <c r="G27" s="20"/>
      <c r="H27" s="21"/>
    </row>
    <row r="28" spans="1:8" s="22" customFormat="1" ht="12" thickBot="1">
      <c r="A28" s="37" t="s">
        <v>14</v>
      </c>
      <c r="B28" s="123"/>
      <c r="C28" s="123"/>
      <c r="D28" s="123"/>
      <c r="E28" s="123"/>
      <c r="F28" s="123"/>
      <c r="G28" s="123"/>
      <c r="H28" s="124"/>
    </row>
    <row r="29" ht="13.5" thickBot="1"/>
    <row r="30" spans="1:11" ht="15.75">
      <c r="A30" s="9" t="s">
        <v>324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</row>
    <row r="31" spans="1:11" ht="6.75" customHeight="1">
      <c r="A31" s="89"/>
      <c r="B31" s="86"/>
      <c r="C31" s="86"/>
      <c r="D31" s="86"/>
      <c r="E31" s="86"/>
      <c r="F31" s="86"/>
      <c r="G31" s="86"/>
      <c r="H31" s="86"/>
      <c r="I31" s="86"/>
      <c r="J31" s="86"/>
      <c r="K31" s="90"/>
    </row>
    <row r="32" spans="1:11" s="1" customFormat="1" ht="12.75">
      <c r="A32" s="24"/>
      <c r="B32" s="25"/>
      <c r="C32" s="25"/>
      <c r="D32" s="25"/>
      <c r="E32" s="26"/>
      <c r="F32" s="272" t="s">
        <v>34</v>
      </c>
      <c r="G32" s="272"/>
      <c r="H32" s="272" t="s">
        <v>15</v>
      </c>
      <c r="I32" s="272"/>
      <c r="J32" s="272" t="s">
        <v>37</v>
      </c>
      <c r="K32" s="295"/>
    </row>
    <row r="33" spans="1:11" s="1" customFormat="1" ht="12.75">
      <c r="A33" s="24"/>
      <c r="B33" s="25"/>
      <c r="C33" s="25"/>
      <c r="D33" s="25"/>
      <c r="E33" s="26"/>
      <c r="F33" s="16" t="s">
        <v>35</v>
      </c>
      <c r="G33" s="16" t="s">
        <v>36</v>
      </c>
      <c r="H33" s="43" t="s">
        <v>35</v>
      </c>
      <c r="I33" s="44" t="s">
        <v>36</v>
      </c>
      <c r="J33" s="16" t="s">
        <v>35</v>
      </c>
      <c r="K33" s="18" t="s">
        <v>36</v>
      </c>
    </row>
    <row r="34" spans="1:11" ht="12.75">
      <c r="A34" s="89"/>
      <c r="B34" s="86" t="s">
        <v>30</v>
      </c>
      <c r="C34" s="86"/>
      <c r="D34" s="86"/>
      <c r="E34" s="86"/>
      <c r="F34" s="212">
        <v>6273</v>
      </c>
      <c r="G34" s="212">
        <v>5842</v>
      </c>
      <c r="H34" s="215">
        <v>47794237.83</v>
      </c>
      <c r="I34" s="215">
        <v>44248835.56</v>
      </c>
      <c r="J34" s="218">
        <v>0.14717081723923847</v>
      </c>
      <c r="K34" s="220">
        <v>0.13789168938358892</v>
      </c>
    </row>
    <row r="35" spans="1:11" ht="12.75">
      <c r="A35" s="89"/>
      <c r="B35" s="86" t="s">
        <v>297</v>
      </c>
      <c r="C35" s="86"/>
      <c r="D35" s="86"/>
      <c r="E35" s="86"/>
      <c r="F35" s="212">
        <v>31312</v>
      </c>
      <c r="G35" s="212">
        <v>34317</v>
      </c>
      <c r="H35" s="215">
        <v>206324399.6</v>
      </c>
      <c r="I35" s="215">
        <v>229659873.44</v>
      </c>
      <c r="J35" s="218">
        <v>0.6353261791417756</v>
      </c>
      <c r="K35" s="210">
        <v>0.7156840972531757</v>
      </c>
    </row>
    <row r="36" spans="1:11" ht="12.75">
      <c r="A36" s="89"/>
      <c r="B36" s="86" t="s">
        <v>299</v>
      </c>
      <c r="C36" s="86"/>
      <c r="D36" s="86"/>
      <c r="E36" s="86"/>
      <c r="F36" s="212">
        <v>1919</v>
      </c>
      <c r="G36" s="212">
        <v>1814</v>
      </c>
      <c r="H36" s="215">
        <v>16402847.76</v>
      </c>
      <c r="I36" s="215">
        <v>15599613.78</v>
      </c>
      <c r="J36" s="218">
        <v>0.050508609813519276</v>
      </c>
      <c r="K36" s="210">
        <v>0.04861273908414943</v>
      </c>
    </row>
    <row r="37" spans="1:11" ht="12.75">
      <c r="A37" s="89"/>
      <c r="B37" s="109" t="s">
        <v>295</v>
      </c>
      <c r="C37" s="86"/>
      <c r="D37" s="86"/>
      <c r="E37" s="86"/>
      <c r="F37" s="212">
        <v>3935</v>
      </c>
      <c r="G37" s="212">
        <v>875</v>
      </c>
      <c r="H37" s="215">
        <v>30235970.15</v>
      </c>
      <c r="I37" s="215">
        <v>8165368.13</v>
      </c>
      <c r="J37" s="218">
        <v>0.09310437071565955</v>
      </c>
      <c r="K37" s="210">
        <v>0.0254455601290995</v>
      </c>
    </row>
    <row r="38" spans="1:11" ht="12.75">
      <c r="A38" s="89"/>
      <c r="B38" s="109" t="s">
        <v>298</v>
      </c>
      <c r="C38" s="86"/>
      <c r="D38" s="86"/>
      <c r="E38" s="86"/>
      <c r="F38" s="212">
        <v>2842</v>
      </c>
      <c r="G38" s="212">
        <v>2633</v>
      </c>
      <c r="H38" s="215">
        <v>23887215.7</v>
      </c>
      <c r="I38" s="215">
        <v>23069657.81</v>
      </c>
      <c r="J38" s="218">
        <v>0.07355491405979321</v>
      </c>
      <c r="K38" s="210">
        <v>0.0718914757566607</v>
      </c>
    </row>
    <row r="39" spans="1:11" ht="12.75">
      <c r="A39" s="89"/>
      <c r="B39" s="109" t="s">
        <v>300</v>
      </c>
      <c r="C39" s="86"/>
      <c r="D39" s="86"/>
      <c r="E39" s="86"/>
      <c r="F39" s="212">
        <v>10</v>
      </c>
      <c r="G39" s="212">
        <v>9</v>
      </c>
      <c r="H39" s="215">
        <v>66834.33</v>
      </c>
      <c r="I39" s="215">
        <v>66848.49</v>
      </c>
      <c r="J39" s="218">
        <v>0.00020580018454783157</v>
      </c>
      <c r="K39" s="210">
        <v>0.00020831850380204558</v>
      </c>
    </row>
    <row r="40" spans="1:11" ht="12.75">
      <c r="A40" s="89"/>
      <c r="B40" s="109" t="s">
        <v>287</v>
      </c>
      <c r="C40" s="86"/>
      <c r="D40" s="86"/>
      <c r="E40" s="86"/>
      <c r="F40" s="213">
        <v>9</v>
      </c>
      <c r="G40" s="213">
        <v>21</v>
      </c>
      <c r="H40" s="216">
        <v>41993.5</v>
      </c>
      <c r="I40" s="216">
        <v>85396.7</v>
      </c>
      <c r="J40" s="222">
        <v>0.00012930884546623518</v>
      </c>
      <c r="K40" s="211">
        <v>0.00026611988952378947</v>
      </c>
    </row>
    <row r="41" spans="1:11" ht="12.75">
      <c r="A41" s="97"/>
      <c r="B41" s="42" t="s">
        <v>38</v>
      </c>
      <c r="C41" s="108"/>
      <c r="D41" s="108"/>
      <c r="E41" s="116"/>
      <c r="F41" s="214">
        <v>46300</v>
      </c>
      <c r="G41" s="214">
        <v>45511</v>
      </c>
      <c r="H41" s="217">
        <v>324753498.86999995</v>
      </c>
      <c r="I41" s="217">
        <v>320895593.90999997</v>
      </c>
      <c r="J41" s="219">
        <v>1</v>
      </c>
      <c r="K41" s="221">
        <v>1</v>
      </c>
    </row>
    <row r="42" spans="1:11" s="22" customFormat="1" ht="11.25">
      <c r="A42" s="19" t="s">
        <v>13</v>
      </c>
      <c r="B42" s="23"/>
      <c r="C42" s="20"/>
      <c r="D42" s="20"/>
      <c r="E42" s="20"/>
      <c r="F42" s="20"/>
      <c r="G42" s="20"/>
      <c r="H42" s="20"/>
      <c r="I42" s="20"/>
      <c r="J42" s="45"/>
      <c r="K42" s="192"/>
    </row>
    <row r="43" spans="1:11" s="22" customFormat="1" ht="12" thickBot="1">
      <c r="A43" s="37" t="s">
        <v>14</v>
      </c>
      <c r="B43" s="126"/>
      <c r="C43" s="123"/>
      <c r="D43" s="123"/>
      <c r="E43" s="123"/>
      <c r="F43" s="123"/>
      <c r="G43" s="123"/>
      <c r="H43" s="123"/>
      <c r="I43" s="123"/>
      <c r="J43" s="127"/>
      <c r="K43" s="190"/>
    </row>
    <row r="44" spans="1:11" ht="12.75" customHeight="1" thickBot="1">
      <c r="A44" s="102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15.75">
      <c r="A45" s="9" t="s">
        <v>325</v>
      </c>
      <c r="B45" s="87"/>
      <c r="C45" s="87"/>
      <c r="D45" s="87"/>
      <c r="E45" s="87"/>
      <c r="F45" s="87"/>
      <c r="G45" s="87"/>
      <c r="H45" s="87"/>
      <c r="I45" s="87"/>
      <c r="J45" s="87"/>
      <c r="K45" s="88"/>
    </row>
    <row r="46" spans="1:11" ht="6.75" customHeight="1">
      <c r="A46" s="89"/>
      <c r="B46" s="86"/>
      <c r="C46" s="86"/>
      <c r="D46" s="86"/>
      <c r="E46" s="86"/>
      <c r="F46" s="86"/>
      <c r="G46" s="86"/>
      <c r="H46" s="86"/>
      <c r="I46" s="86"/>
      <c r="J46" s="86"/>
      <c r="K46" s="90"/>
    </row>
    <row r="47" spans="1:11" s="1" customFormat="1" ht="12.75">
      <c r="A47" s="24"/>
      <c r="B47" s="25"/>
      <c r="C47" s="25"/>
      <c r="D47" s="25"/>
      <c r="E47" s="26"/>
      <c r="F47" s="272" t="s">
        <v>34</v>
      </c>
      <c r="G47" s="272"/>
      <c r="H47" s="272" t="s">
        <v>15</v>
      </c>
      <c r="I47" s="272"/>
      <c r="J47" s="272" t="s">
        <v>37</v>
      </c>
      <c r="K47" s="295"/>
    </row>
    <row r="48" spans="1:11" s="1" customFormat="1" ht="12.75">
      <c r="A48" s="24"/>
      <c r="B48" s="25"/>
      <c r="C48" s="25"/>
      <c r="D48" s="25"/>
      <c r="E48" s="26"/>
      <c r="F48" s="16" t="s">
        <v>35</v>
      </c>
      <c r="G48" s="16" t="s">
        <v>36</v>
      </c>
      <c r="H48" s="64" t="s">
        <v>35</v>
      </c>
      <c r="I48" s="65" t="s">
        <v>36</v>
      </c>
      <c r="J48" s="16" t="s">
        <v>35</v>
      </c>
      <c r="K48" s="18" t="s">
        <v>36</v>
      </c>
    </row>
    <row r="49" spans="1:11" ht="12.75">
      <c r="A49" s="89"/>
      <c r="B49" s="86" t="s">
        <v>31</v>
      </c>
      <c r="C49" s="86"/>
      <c r="D49" s="86"/>
      <c r="E49" s="86"/>
      <c r="F49" s="212">
        <v>25960</v>
      </c>
      <c r="G49" s="212">
        <v>28702</v>
      </c>
      <c r="H49" s="215">
        <v>167987928.92</v>
      </c>
      <c r="I49" s="215">
        <v>189673055.98</v>
      </c>
      <c r="J49" s="218">
        <v>0.754231603502362</v>
      </c>
      <c r="K49" s="220">
        <v>0.7733566522948061</v>
      </c>
    </row>
    <row r="50" spans="1:11" ht="12.75">
      <c r="A50" s="89"/>
      <c r="B50" s="86" t="s">
        <v>294</v>
      </c>
      <c r="C50" s="86"/>
      <c r="D50" s="86"/>
      <c r="E50" s="86"/>
      <c r="F50" s="212">
        <v>3267</v>
      </c>
      <c r="G50" s="212">
        <v>2542</v>
      </c>
      <c r="H50" s="215">
        <v>23080719.62</v>
      </c>
      <c r="I50" s="215">
        <v>16205862.14</v>
      </c>
      <c r="J50" s="218">
        <v>0.10362773254542144</v>
      </c>
      <c r="K50" s="210">
        <v>0.06607639249226349</v>
      </c>
    </row>
    <row r="51" spans="1:11" ht="12.75">
      <c r="A51" s="89"/>
      <c r="B51" s="109" t="s">
        <v>132</v>
      </c>
      <c r="C51" s="86"/>
      <c r="D51" s="86"/>
      <c r="E51" s="86"/>
      <c r="F51" s="212">
        <v>627</v>
      </c>
      <c r="G51" s="212">
        <v>1974</v>
      </c>
      <c r="H51" s="215">
        <v>4870593.81</v>
      </c>
      <c r="I51" s="215">
        <v>15883542.38</v>
      </c>
      <c r="J51" s="218">
        <v>0.0218679746987917</v>
      </c>
      <c r="K51" s="210">
        <v>0.06476219354463673</v>
      </c>
    </row>
    <row r="52" spans="1:11" ht="12.75">
      <c r="A52" s="89"/>
      <c r="B52" s="109" t="s">
        <v>133</v>
      </c>
      <c r="C52" s="86"/>
      <c r="D52" s="86"/>
      <c r="E52" s="86"/>
      <c r="F52" s="212">
        <v>1040</v>
      </c>
      <c r="G52" s="212">
        <v>796</v>
      </c>
      <c r="H52" s="215">
        <v>8304572.38</v>
      </c>
      <c r="I52" s="215">
        <v>6747213.26</v>
      </c>
      <c r="J52" s="218">
        <v>0.03728583942213904</v>
      </c>
      <c r="K52" s="210">
        <v>0.027510508712544474</v>
      </c>
    </row>
    <row r="53" spans="1:11" ht="12.75">
      <c r="A53" s="89"/>
      <c r="B53" s="109" t="s">
        <v>134</v>
      </c>
      <c r="C53" s="86"/>
      <c r="D53" s="86"/>
      <c r="E53" s="86"/>
      <c r="F53" s="212">
        <v>581</v>
      </c>
      <c r="G53" s="212">
        <v>575</v>
      </c>
      <c r="H53" s="215">
        <v>4915225.6</v>
      </c>
      <c r="I53" s="215">
        <v>4795226.28</v>
      </c>
      <c r="J53" s="218">
        <v>0.022068362350186055</v>
      </c>
      <c r="K53" s="210">
        <v>0.01955164440060432</v>
      </c>
    </row>
    <row r="54" spans="1:11" ht="12.75">
      <c r="A54" s="89"/>
      <c r="B54" s="109" t="s">
        <v>136</v>
      </c>
      <c r="C54" s="86"/>
      <c r="D54" s="86"/>
      <c r="E54" s="86"/>
      <c r="F54" s="212">
        <v>451</v>
      </c>
      <c r="G54" s="212">
        <v>383</v>
      </c>
      <c r="H54" s="215">
        <v>3534419.4</v>
      </c>
      <c r="I54" s="215">
        <v>3061032.53</v>
      </c>
      <c r="J54" s="218">
        <v>0.01586882360328022</v>
      </c>
      <c r="K54" s="210">
        <v>0.012480791526952128</v>
      </c>
    </row>
    <row r="55" spans="1:11" ht="12.75">
      <c r="A55" s="89"/>
      <c r="B55" s="109" t="s">
        <v>135</v>
      </c>
      <c r="C55" s="86"/>
      <c r="D55" s="86"/>
      <c r="E55" s="86"/>
      <c r="F55" s="212">
        <v>296</v>
      </c>
      <c r="G55" s="212">
        <v>369</v>
      </c>
      <c r="H55" s="215">
        <v>2306704.73</v>
      </c>
      <c r="I55" s="215">
        <v>2849361.02</v>
      </c>
      <c r="J55" s="218">
        <v>0.010356634661189934</v>
      </c>
      <c r="K55" s="210">
        <v>0.01161774026480002</v>
      </c>
    </row>
    <row r="56" spans="1:11" ht="12.75">
      <c r="A56" s="89"/>
      <c r="B56" s="109" t="s">
        <v>137</v>
      </c>
      <c r="C56" s="86"/>
      <c r="D56" s="86"/>
      <c r="E56" s="86"/>
      <c r="F56" s="212">
        <v>243</v>
      </c>
      <c r="G56" s="212">
        <v>239</v>
      </c>
      <c r="H56" s="215">
        <v>1948899.13</v>
      </c>
      <c r="I56" s="215">
        <v>2039109.64</v>
      </c>
      <c r="J56" s="218">
        <v>0.008750160355773367</v>
      </c>
      <c r="K56" s="210">
        <v>0.008314090774278183</v>
      </c>
    </row>
    <row r="57" spans="1:11" ht="12.75">
      <c r="A57" s="89"/>
      <c r="B57" s="109" t="s">
        <v>138</v>
      </c>
      <c r="C57" s="86"/>
      <c r="D57" s="86"/>
      <c r="E57" s="86"/>
      <c r="F57" s="212">
        <v>156</v>
      </c>
      <c r="G57" s="212">
        <v>190</v>
      </c>
      <c r="H57" s="215">
        <v>1214059.44</v>
      </c>
      <c r="I57" s="215">
        <v>1551399.63</v>
      </c>
      <c r="J57" s="218">
        <v>0.005450879739189177</v>
      </c>
      <c r="K57" s="210">
        <v>0.006325543804992059</v>
      </c>
    </row>
    <row r="58" spans="1:11" ht="12.75">
      <c r="A58" s="89"/>
      <c r="B58" s="109" t="s">
        <v>292</v>
      </c>
      <c r="C58" s="86"/>
      <c r="D58" s="86"/>
      <c r="E58" s="86"/>
      <c r="F58" s="212">
        <v>174</v>
      </c>
      <c r="G58" s="212">
        <v>155</v>
      </c>
      <c r="H58" s="215">
        <v>1527224.04</v>
      </c>
      <c r="I58" s="215">
        <v>1118571.25</v>
      </c>
      <c r="J58" s="218">
        <v>0.0068569250421862725</v>
      </c>
      <c r="K58" s="210">
        <v>0.004560766487278151</v>
      </c>
    </row>
    <row r="59" spans="1:11" ht="12.75">
      <c r="A59" s="89"/>
      <c r="B59" s="109" t="s">
        <v>293</v>
      </c>
      <c r="C59" s="86"/>
      <c r="D59" s="86"/>
      <c r="E59" s="86"/>
      <c r="F59" s="213">
        <v>436</v>
      </c>
      <c r="G59" s="213">
        <v>206</v>
      </c>
      <c r="H59" s="216">
        <v>3036900.29</v>
      </c>
      <c r="I59" s="216">
        <v>1335113.11</v>
      </c>
      <c r="J59" s="222">
        <v>0.013635064079480935</v>
      </c>
      <c r="K59" s="211">
        <v>0.005443675696844263</v>
      </c>
    </row>
    <row r="60" spans="1:11" ht="12.75">
      <c r="A60" s="97"/>
      <c r="B60" s="42" t="s">
        <v>32</v>
      </c>
      <c r="C60" s="108"/>
      <c r="D60" s="108"/>
      <c r="E60" s="116"/>
      <c r="F60" s="214">
        <v>33231</v>
      </c>
      <c r="G60" s="214">
        <v>36131</v>
      </c>
      <c r="H60" s="217">
        <v>222727247.35999995</v>
      </c>
      <c r="I60" s="217">
        <v>245259487.22</v>
      </c>
      <c r="J60" s="219">
        <v>1</v>
      </c>
      <c r="K60" s="221">
        <v>1</v>
      </c>
    </row>
    <row r="61" spans="1:11" s="22" customFormat="1" ht="11.25">
      <c r="A61" s="19" t="s">
        <v>13</v>
      </c>
      <c r="B61" s="23"/>
      <c r="C61" s="20"/>
      <c r="D61" s="20"/>
      <c r="E61" s="20"/>
      <c r="F61" s="20"/>
      <c r="G61" s="20"/>
      <c r="H61" s="20"/>
      <c r="I61" s="20"/>
      <c r="J61" s="45"/>
      <c r="K61" s="192"/>
    </row>
    <row r="62" spans="1:11" s="22" customFormat="1" ht="12" thickBot="1">
      <c r="A62" s="37" t="s">
        <v>14</v>
      </c>
      <c r="B62" s="126"/>
      <c r="C62" s="123"/>
      <c r="D62" s="123"/>
      <c r="E62" s="123"/>
      <c r="F62" s="123"/>
      <c r="G62" s="123"/>
      <c r="H62" s="123"/>
      <c r="I62" s="123"/>
      <c r="J62" s="127"/>
      <c r="K62" s="190"/>
    </row>
    <row r="63" spans="1:11" s="22" customFormat="1" ht="12" thickBot="1">
      <c r="A63" s="20"/>
      <c r="B63" s="23"/>
      <c r="C63" s="20"/>
      <c r="D63" s="20"/>
      <c r="E63" s="20"/>
      <c r="F63" s="20"/>
      <c r="G63" s="20"/>
      <c r="H63" s="20"/>
      <c r="I63" s="20"/>
      <c r="J63" s="45"/>
      <c r="K63" s="45"/>
    </row>
    <row r="64" spans="1:11" s="22" customFormat="1" ht="15.75">
      <c r="A64" s="9" t="s">
        <v>326</v>
      </c>
      <c r="B64" s="87"/>
      <c r="C64" s="87"/>
      <c r="D64" s="87"/>
      <c r="E64" s="87"/>
      <c r="F64" s="87"/>
      <c r="G64" s="87"/>
      <c r="H64" s="87"/>
      <c r="I64" s="87"/>
      <c r="J64" s="87"/>
      <c r="K64" s="88"/>
    </row>
    <row r="65" spans="1:11" s="22" customFormat="1" ht="12.75">
      <c r="A65" s="89"/>
      <c r="B65" s="86"/>
      <c r="C65" s="86"/>
      <c r="D65" s="86"/>
      <c r="E65" s="86"/>
      <c r="F65" s="86"/>
      <c r="G65" s="86"/>
      <c r="H65" s="86"/>
      <c r="I65" s="86"/>
      <c r="J65" s="86"/>
      <c r="K65" s="90"/>
    </row>
    <row r="66" spans="1:11" s="22" customFormat="1" ht="12.75">
      <c r="A66" s="91"/>
      <c r="B66" s="113"/>
      <c r="C66" s="113"/>
      <c r="D66" s="113"/>
      <c r="E66" s="118"/>
      <c r="F66" s="270" t="s">
        <v>34</v>
      </c>
      <c r="G66" s="271"/>
      <c r="H66" s="270" t="s">
        <v>15</v>
      </c>
      <c r="I66" s="271"/>
      <c r="J66" s="270" t="s">
        <v>37</v>
      </c>
      <c r="K66" s="293"/>
    </row>
    <row r="67" spans="1:11" s="22" customFormat="1" ht="12.75">
      <c r="A67" s="91"/>
      <c r="B67" s="113"/>
      <c r="C67" s="113"/>
      <c r="D67" s="113"/>
      <c r="E67" s="118"/>
      <c r="F67" s="16" t="s">
        <v>35</v>
      </c>
      <c r="G67" s="16" t="s">
        <v>36</v>
      </c>
      <c r="H67" s="64" t="s">
        <v>35</v>
      </c>
      <c r="I67" s="65" t="s">
        <v>36</v>
      </c>
      <c r="J67" s="16" t="s">
        <v>35</v>
      </c>
      <c r="K67" s="18" t="s">
        <v>36</v>
      </c>
    </row>
    <row r="68" spans="1:11" s="22" customFormat="1" ht="12.75">
      <c r="A68" s="104"/>
      <c r="B68" s="86" t="s">
        <v>143</v>
      </c>
      <c r="C68" s="105"/>
      <c r="D68" s="105"/>
      <c r="E68" s="117"/>
      <c r="F68" s="212">
        <v>25224</v>
      </c>
      <c r="G68" s="212">
        <v>24814</v>
      </c>
      <c r="H68" s="215">
        <v>226485827.96</v>
      </c>
      <c r="I68" s="215">
        <v>224350330.13</v>
      </c>
      <c r="J68" s="218">
        <v>0.6974084305421544</v>
      </c>
      <c r="K68" s="220">
        <v>0.6991380822540133</v>
      </c>
    </row>
    <row r="69" spans="1:11" s="22" customFormat="1" ht="12.75">
      <c r="A69" s="89"/>
      <c r="B69" s="86" t="s">
        <v>147</v>
      </c>
      <c r="C69" s="86"/>
      <c r="D69" s="86"/>
      <c r="E69" s="119"/>
      <c r="F69" s="212">
        <v>8886</v>
      </c>
      <c r="G69" s="212">
        <v>8652</v>
      </c>
      <c r="H69" s="215">
        <v>52451713.66</v>
      </c>
      <c r="I69" s="215">
        <v>51002692.74</v>
      </c>
      <c r="J69" s="218">
        <v>0.16151238968174014</v>
      </c>
      <c r="K69" s="210">
        <v>0.15893858846283968</v>
      </c>
    </row>
    <row r="70" spans="1:11" s="22" customFormat="1" ht="12.75">
      <c r="A70" s="89"/>
      <c r="B70" s="86" t="s">
        <v>146</v>
      </c>
      <c r="C70" s="86"/>
      <c r="D70" s="86"/>
      <c r="E70" s="119"/>
      <c r="F70" s="212">
        <v>11053</v>
      </c>
      <c r="G70" s="212">
        <v>10907</v>
      </c>
      <c r="H70" s="215">
        <v>38049605.83</v>
      </c>
      <c r="I70" s="215">
        <v>37884357.08</v>
      </c>
      <c r="J70" s="218">
        <v>0.11716457547769606</v>
      </c>
      <c r="K70" s="210">
        <v>0.11805820272691323</v>
      </c>
    </row>
    <row r="71" spans="1:11" s="22" customFormat="1" ht="12.75">
      <c r="A71" s="89"/>
      <c r="B71" s="109" t="s">
        <v>148</v>
      </c>
      <c r="C71" s="86"/>
      <c r="D71" s="86"/>
      <c r="E71" s="119"/>
      <c r="F71" s="212">
        <v>606</v>
      </c>
      <c r="G71" s="212">
        <v>603</v>
      </c>
      <c r="H71" s="215">
        <v>5168114.54</v>
      </c>
      <c r="I71" s="215">
        <v>5112185.02</v>
      </c>
      <c r="J71" s="218">
        <v>0.015913961075039302</v>
      </c>
      <c r="K71" s="210">
        <v>0.01593099162786819</v>
      </c>
    </row>
    <row r="72" spans="1:11" s="22" customFormat="1" ht="12.75">
      <c r="A72" s="89"/>
      <c r="B72" s="109" t="s">
        <v>144</v>
      </c>
      <c r="C72" s="86"/>
      <c r="D72" s="86"/>
      <c r="E72" s="119"/>
      <c r="F72" s="212">
        <v>226</v>
      </c>
      <c r="G72" s="212">
        <v>220</v>
      </c>
      <c r="H72" s="215">
        <v>1341027.32</v>
      </c>
      <c r="I72" s="215">
        <v>1290604.8</v>
      </c>
      <c r="J72" s="218">
        <v>0.004129369890289675</v>
      </c>
      <c r="K72" s="210">
        <v>0.004021883829174575</v>
      </c>
    </row>
    <row r="73" spans="1:11" s="22" customFormat="1" ht="12.75">
      <c r="A73" s="89"/>
      <c r="B73" s="109" t="s">
        <v>145</v>
      </c>
      <c r="C73" s="86"/>
      <c r="D73" s="86"/>
      <c r="E73" s="119"/>
      <c r="F73" s="212">
        <v>204</v>
      </c>
      <c r="G73" s="212">
        <v>199</v>
      </c>
      <c r="H73" s="215">
        <v>926354.69</v>
      </c>
      <c r="I73" s="215">
        <v>888220.25</v>
      </c>
      <c r="J73" s="218">
        <v>0.002852485633636924</v>
      </c>
      <c r="K73" s="210">
        <v>0.0027679415574933535</v>
      </c>
    </row>
    <row r="74" spans="1:11" s="22" customFormat="1" ht="12.75">
      <c r="A74" s="89"/>
      <c r="B74" s="109" t="s">
        <v>333</v>
      </c>
      <c r="C74" s="86"/>
      <c r="D74" s="86"/>
      <c r="E74" s="119"/>
      <c r="F74" s="213">
        <v>101</v>
      </c>
      <c r="G74" s="213">
        <v>116</v>
      </c>
      <c r="H74" s="216">
        <v>330854.87</v>
      </c>
      <c r="I74" s="216">
        <v>367203.89</v>
      </c>
      <c r="J74" s="222">
        <v>0.0010187876994435167</v>
      </c>
      <c r="K74" s="211">
        <v>0.0011443095416978145</v>
      </c>
    </row>
    <row r="75" spans="1:11" s="22" customFormat="1" ht="12.75">
      <c r="A75" s="97"/>
      <c r="B75" s="42" t="s">
        <v>38</v>
      </c>
      <c r="C75" s="108"/>
      <c r="D75" s="108"/>
      <c r="E75" s="116"/>
      <c r="F75" s="214">
        <v>46300</v>
      </c>
      <c r="G75" s="214">
        <v>45511</v>
      </c>
      <c r="H75" s="217">
        <v>324753498.87</v>
      </c>
      <c r="I75" s="217">
        <v>320895593.90999997</v>
      </c>
      <c r="J75" s="219">
        <v>1</v>
      </c>
      <c r="K75" s="221">
        <v>1</v>
      </c>
    </row>
    <row r="76" spans="1:11" s="22" customFormat="1" ht="11.25">
      <c r="A76" s="19" t="s">
        <v>13</v>
      </c>
      <c r="B76" s="38"/>
      <c r="C76" s="20" t="s">
        <v>334</v>
      </c>
      <c r="D76" s="20"/>
      <c r="E76" s="20"/>
      <c r="F76" s="20"/>
      <c r="G76" s="20"/>
      <c r="H76" s="20"/>
      <c r="I76" s="20"/>
      <c r="J76" s="20"/>
      <c r="K76" s="21"/>
    </row>
    <row r="77" spans="1:11" s="22" customFormat="1" ht="12" thickBot="1">
      <c r="A77" s="37" t="s">
        <v>14</v>
      </c>
      <c r="B77" s="76"/>
      <c r="C77" s="123"/>
      <c r="D77" s="123"/>
      <c r="E77" s="123"/>
      <c r="F77" s="123"/>
      <c r="G77" s="123"/>
      <c r="H77" s="123"/>
      <c r="I77" s="123"/>
      <c r="J77" s="123"/>
      <c r="K77" s="124"/>
    </row>
    <row r="78" ht="13.5" thickBot="1"/>
    <row r="79" spans="1:11" ht="15.75">
      <c r="A79" s="9" t="s">
        <v>327</v>
      </c>
      <c r="B79" s="87"/>
      <c r="C79" s="87"/>
      <c r="D79" s="87"/>
      <c r="E79" s="87"/>
      <c r="F79" s="87"/>
      <c r="G79" s="87"/>
      <c r="H79" s="87"/>
      <c r="I79" s="87"/>
      <c r="J79" s="87"/>
      <c r="K79" s="88"/>
    </row>
    <row r="80" spans="1:11" ht="6.75" customHeight="1">
      <c r="A80" s="89"/>
      <c r="B80" s="86"/>
      <c r="C80" s="86"/>
      <c r="D80" s="86"/>
      <c r="E80" s="86"/>
      <c r="F80" s="86"/>
      <c r="G80" s="86"/>
      <c r="H80" s="86"/>
      <c r="I80" s="86"/>
      <c r="J80" s="86"/>
      <c r="K80" s="90"/>
    </row>
    <row r="81" spans="1:11" ht="12.75" customHeight="1">
      <c r="A81" s="91"/>
      <c r="B81" s="113"/>
      <c r="C81" s="113"/>
      <c r="D81" s="113"/>
      <c r="E81" s="113"/>
      <c r="F81" s="270" t="s">
        <v>34</v>
      </c>
      <c r="G81" s="271"/>
      <c r="H81" s="270" t="s">
        <v>15</v>
      </c>
      <c r="I81" s="271"/>
      <c r="J81" s="270" t="s">
        <v>37</v>
      </c>
      <c r="K81" s="293"/>
    </row>
    <row r="82" spans="1:11" ht="12.75">
      <c r="A82" s="91"/>
      <c r="B82" s="113"/>
      <c r="C82" s="113"/>
      <c r="D82" s="113"/>
      <c r="E82" s="113"/>
      <c r="F82" s="16" t="s">
        <v>35</v>
      </c>
      <c r="G82" s="16" t="s">
        <v>36</v>
      </c>
      <c r="H82" s="16" t="s">
        <v>35</v>
      </c>
      <c r="I82" s="15" t="s">
        <v>36</v>
      </c>
      <c r="J82" s="16" t="s">
        <v>35</v>
      </c>
      <c r="K82" s="18" t="s">
        <v>36</v>
      </c>
    </row>
    <row r="83" spans="1:11" ht="12.75">
      <c r="A83" s="89"/>
      <c r="B83" s="86" t="s">
        <v>140</v>
      </c>
      <c r="C83" s="86"/>
      <c r="D83" s="86"/>
      <c r="E83" s="86"/>
      <c r="F83" s="212">
        <v>2961</v>
      </c>
      <c r="G83" s="212">
        <v>2916</v>
      </c>
      <c r="H83" s="215">
        <v>24552896.02</v>
      </c>
      <c r="I83" s="215">
        <v>24336760.52</v>
      </c>
      <c r="J83" s="218">
        <v>0.07560471590123995</v>
      </c>
      <c r="K83" s="220">
        <v>0.07584012053099617</v>
      </c>
    </row>
    <row r="84" spans="1:11" ht="12.75">
      <c r="A84" s="89"/>
      <c r="B84" s="86" t="s">
        <v>139</v>
      </c>
      <c r="C84" s="86"/>
      <c r="D84" s="86"/>
      <c r="E84" s="86"/>
      <c r="F84" s="212">
        <v>40402</v>
      </c>
      <c r="G84" s="212">
        <v>39702</v>
      </c>
      <c r="H84" s="215">
        <v>261460488.96</v>
      </c>
      <c r="I84" s="215">
        <v>258579387.14</v>
      </c>
      <c r="J84" s="218">
        <v>0.8051044557480306</v>
      </c>
      <c r="K84" s="210">
        <v>0.8058053524179035</v>
      </c>
    </row>
    <row r="85" spans="1:11" ht="12.75">
      <c r="A85" s="89"/>
      <c r="B85" s="86" t="s">
        <v>141</v>
      </c>
      <c r="C85" s="86"/>
      <c r="D85" s="86"/>
      <c r="E85" s="86"/>
      <c r="F85" s="212">
        <v>366</v>
      </c>
      <c r="G85" s="212">
        <v>358</v>
      </c>
      <c r="H85" s="215">
        <v>4536140.82</v>
      </c>
      <c r="I85" s="215">
        <v>4494313.82</v>
      </c>
      <c r="J85" s="218">
        <v>0.013967950571075553</v>
      </c>
      <c r="K85" s="210">
        <v>0.014005532968646801</v>
      </c>
    </row>
    <row r="86" spans="1:11" ht="12.75">
      <c r="A86" s="89"/>
      <c r="B86" s="86" t="s">
        <v>55</v>
      </c>
      <c r="C86" s="86"/>
      <c r="D86" s="86"/>
      <c r="E86" s="86"/>
      <c r="F86" s="212">
        <v>1834</v>
      </c>
      <c r="G86" s="212">
        <v>1796</v>
      </c>
      <c r="H86" s="215">
        <v>26973892.26</v>
      </c>
      <c r="I86" s="215">
        <v>26294046.52</v>
      </c>
      <c r="J86" s="218">
        <v>0.08305958936195403</v>
      </c>
      <c r="K86" s="210">
        <v>0.08193956856688585</v>
      </c>
    </row>
    <row r="87" spans="1:11" ht="12.75">
      <c r="A87" s="89"/>
      <c r="B87" s="109" t="s">
        <v>142</v>
      </c>
      <c r="C87" s="86"/>
      <c r="D87" s="86"/>
      <c r="E87" s="86"/>
      <c r="F87" s="212">
        <v>623</v>
      </c>
      <c r="G87" s="212">
        <v>614</v>
      </c>
      <c r="H87" s="215">
        <v>6824942.59</v>
      </c>
      <c r="I87" s="215">
        <v>6834000.39</v>
      </c>
      <c r="J87" s="218">
        <v>0.021015763074910085</v>
      </c>
      <c r="K87" s="210">
        <v>0.021296647631493186</v>
      </c>
    </row>
    <row r="88" spans="1:11" ht="12.75">
      <c r="A88" s="89"/>
      <c r="B88" s="86" t="s">
        <v>291</v>
      </c>
      <c r="C88" s="86"/>
      <c r="D88" s="86"/>
      <c r="E88" s="86"/>
      <c r="F88" s="213">
        <v>114</v>
      </c>
      <c r="G88" s="213">
        <v>125</v>
      </c>
      <c r="H88" s="216">
        <v>405138.2200000286</v>
      </c>
      <c r="I88" s="216">
        <v>357085.52000004053</v>
      </c>
      <c r="J88" s="222">
        <v>0.0012475253427899383</v>
      </c>
      <c r="K88" s="211">
        <v>0.001112777884074627</v>
      </c>
    </row>
    <row r="89" spans="1:11" s="80" customFormat="1" ht="12.75">
      <c r="A89" s="121"/>
      <c r="B89" s="42" t="s">
        <v>38</v>
      </c>
      <c r="C89" s="110"/>
      <c r="D89" s="110"/>
      <c r="E89" s="116"/>
      <c r="F89" s="214">
        <v>46300</v>
      </c>
      <c r="G89" s="214">
        <v>45511</v>
      </c>
      <c r="H89" s="217">
        <v>324753498.87</v>
      </c>
      <c r="I89" s="217">
        <v>320895593.90999997</v>
      </c>
      <c r="J89" s="219">
        <v>1</v>
      </c>
      <c r="K89" s="221">
        <v>1</v>
      </c>
    </row>
    <row r="90" spans="1:11" s="22" customFormat="1" ht="11.25">
      <c r="A90" s="19" t="s">
        <v>13</v>
      </c>
      <c r="B90" s="23"/>
      <c r="C90" s="20"/>
      <c r="D90" s="20"/>
      <c r="E90" s="20"/>
      <c r="F90" s="46"/>
      <c r="G90" s="46"/>
      <c r="H90" s="46"/>
      <c r="I90" s="46"/>
      <c r="J90" s="46"/>
      <c r="K90" s="122"/>
    </row>
    <row r="91" spans="1:11" s="22" customFormat="1" ht="12" thickBot="1">
      <c r="A91" s="37" t="s">
        <v>14</v>
      </c>
      <c r="B91" s="126"/>
      <c r="C91" s="123"/>
      <c r="D91" s="123"/>
      <c r="E91" s="123"/>
      <c r="F91" s="123"/>
      <c r="G91" s="123"/>
      <c r="H91" s="123"/>
      <c r="I91" s="123"/>
      <c r="J91" s="123"/>
      <c r="K91" s="124"/>
    </row>
    <row r="92" ht="13.5" thickBot="1"/>
    <row r="93" spans="1:11" ht="15.75">
      <c r="A93" s="9" t="s">
        <v>328</v>
      </c>
      <c r="B93" s="87"/>
      <c r="C93" s="87"/>
      <c r="D93" s="87"/>
      <c r="E93" s="87"/>
      <c r="F93" s="87"/>
      <c r="G93" s="87"/>
      <c r="H93" s="87"/>
      <c r="I93" s="87"/>
      <c r="J93" s="87"/>
      <c r="K93" s="88"/>
    </row>
    <row r="94" spans="1:11" ht="12.75">
      <c r="A94" s="89"/>
      <c r="B94" s="86"/>
      <c r="C94" s="86"/>
      <c r="D94" s="86"/>
      <c r="E94" s="86"/>
      <c r="F94" s="86"/>
      <c r="G94" s="86"/>
      <c r="H94" s="86"/>
      <c r="I94" s="86"/>
      <c r="J94" s="86"/>
      <c r="K94" s="90"/>
    </row>
    <row r="95" spans="1:11" ht="12.75">
      <c r="A95" s="91"/>
      <c r="B95" s="113"/>
      <c r="C95" s="113"/>
      <c r="D95" s="113"/>
      <c r="E95" s="113"/>
      <c r="F95" s="270" t="s">
        <v>34</v>
      </c>
      <c r="G95" s="271"/>
      <c r="H95" s="270" t="s">
        <v>15</v>
      </c>
      <c r="I95" s="271"/>
      <c r="J95" s="270" t="s">
        <v>37</v>
      </c>
      <c r="K95" s="293"/>
    </row>
    <row r="96" spans="1:11" ht="12.75">
      <c r="A96" s="91"/>
      <c r="B96" s="113"/>
      <c r="C96" s="113"/>
      <c r="D96" s="113"/>
      <c r="E96" s="113"/>
      <c r="F96" s="16" t="s">
        <v>35</v>
      </c>
      <c r="G96" s="16" t="s">
        <v>36</v>
      </c>
      <c r="H96" s="16" t="s">
        <v>35</v>
      </c>
      <c r="I96" s="15" t="s">
        <v>36</v>
      </c>
      <c r="J96" s="16" t="s">
        <v>35</v>
      </c>
      <c r="K96" s="18" t="s">
        <v>36</v>
      </c>
    </row>
    <row r="97" spans="1:11" ht="12.75">
      <c r="A97" s="89"/>
      <c r="B97" s="86" t="s">
        <v>331</v>
      </c>
      <c r="C97" s="86"/>
      <c r="D97" s="86"/>
      <c r="E97" s="86"/>
      <c r="F97" s="212">
        <v>19116</v>
      </c>
      <c r="G97" s="212">
        <v>20280</v>
      </c>
      <c r="H97" s="215">
        <v>81590737.35999998</v>
      </c>
      <c r="I97" s="215">
        <v>93836241.44999999</v>
      </c>
      <c r="J97" s="218">
        <v>0.2512389786219395</v>
      </c>
      <c r="K97" s="210">
        <v>0.29241985004106286</v>
      </c>
    </row>
    <row r="98" spans="1:11" ht="12.75">
      <c r="A98" s="89"/>
      <c r="B98" s="86" t="s">
        <v>332</v>
      </c>
      <c r="C98" s="86"/>
      <c r="D98" s="86"/>
      <c r="E98" s="86"/>
      <c r="F98" s="212">
        <v>6559</v>
      </c>
      <c r="G98" s="212">
        <v>4521</v>
      </c>
      <c r="H98" s="215">
        <v>55404325.86</v>
      </c>
      <c r="I98" s="215">
        <v>37556369.85</v>
      </c>
      <c r="J98" s="218">
        <v>0.1706042461521825</v>
      </c>
      <c r="K98" s="210">
        <v>0.11703610321472116</v>
      </c>
    </row>
    <row r="99" spans="1:11" ht="12.75">
      <c r="A99" s="89"/>
      <c r="B99" s="86" t="s">
        <v>340</v>
      </c>
      <c r="C99" s="86"/>
      <c r="D99" s="86"/>
      <c r="E99" s="86"/>
      <c r="F99" s="212">
        <v>4399</v>
      </c>
      <c r="G99" s="212">
        <v>4500</v>
      </c>
      <c r="H99" s="215">
        <v>36194555.28</v>
      </c>
      <c r="I99" s="215">
        <v>36986660.94</v>
      </c>
      <c r="J99" s="218">
        <v>0.11145239514259649</v>
      </c>
      <c r="K99" s="210">
        <v>0.11526073165832706</v>
      </c>
    </row>
    <row r="100" spans="1:11" ht="12.75">
      <c r="A100" s="89"/>
      <c r="B100" s="86" t="s">
        <v>341</v>
      </c>
      <c r="C100" s="86"/>
      <c r="D100" s="86"/>
      <c r="E100" s="86"/>
      <c r="F100" s="212">
        <v>7175</v>
      </c>
      <c r="G100" s="212">
        <v>7074</v>
      </c>
      <c r="H100" s="215">
        <v>64982982.78</v>
      </c>
      <c r="I100" s="215">
        <v>64547669.38</v>
      </c>
      <c r="J100" s="218">
        <v>0.20009940772343432</v>
      </c>
      <c r="K100" s="210">
        <v>0.20114850625871597</v>
      </c>
    </row>
    <row r="101" spans="1:11" ht="12.75">
      <c r="A101" s="89"/>
      <c r="B101" s="86" t="s">
        <v>342</v>
      </c>
      <c r="C101" s="86"/>
      <c r="D101" s="86"/>
      <c r="E101" s="86"/>
      <c r="F101" s="212">
        <v>6681</v>
      </c>
      <c r="G101" s="212">
        <v>6665</v>
      </c>
      <c r="H101" s="215">
        <v>63468666.81</v>
      </c>
      <c r="I101" s="215">
        <v>63641107.46</v>
      </c>
      <c r="J101" s="218">
        <v>0.1954364372696312</v>
      </c>
      <c r="K101" s="210">
        <v>0.19832340695163647</v>
      </c>
    </row>
    <row r="102" spans="1:11" ht="12.75">
      <c r="A102" s="89"/>
      <c r="B102" s="86" t="s">
        <v>82</v>
      </c>
      <c r="C102" s="86"/>
      <c r="D102" s="86"/>
      <c r="E102" s="86"/>
      <c r="F102" s="213">
        <v>2370</v>
      </c>
      <c r="G102" s="213">
        <v>2471</v>
      </c>
      <c r="H102" s="216">
        <v>23112230.78</v>
      </c>
      <c r="I102" s="216">
        <v>24327544.83</v>
      </c>
      <c r="J102" s="222">
        <v>0.07116853509021595</v>
      </c>
      <c r="K102" s="211">
        <v>0.07581140187553659</v>
      </c>
    </row>
    <row r="103" spans="1:11" ht="12.75">
      <c r="A103" s="97"/>
      <c r="B103" s="42" t="s">
        <v>56</v>
      </c>
      <c r="C103" s="108"/>
      <c r="D103" s="108"/>
      <c r="E103" s="116"/>
      <c r="F103" s="214">
        <v>46300</v>
      </c>
      <c r="G103" s="214">
        <v>45511</v>
      </c>
      <c r="H103" s="217">
        <v>324753498.87</v>
      </c>
      <c r="I103" s="217">
        <v>320895593.90999997</v>
      </c>
      <c r="J103" s="219">
        <v>1</v>
      </c>
      <c r="K103" s="221">
        <v>1</v>
      </c>
    </row>
    <row r="104" spans="1:11" ht="12.75">
      <c r="A104" s="19" t="s">
        <v>13</v>
      </c>
      <c r="B104" s="23"/>
      <c r="C104" s="20"/>
      <c r="D104" s="20"/>
      <c r="E104" s="20"/>
      <c r="F104" s="86"/>
      <c r="G104" s="86"/>
      <c r="H104" s="86"/>
      <c r="I104" s="86"/>
      <c r="J104" s="86"/>
      <c r="K104" s="90"/>
    </row>
    <row r="105" spans="1:11" ht="13.5" thickBot="1">
      <c r="A105" s="37" t="s">
        <v>14</v>
      </c>
      <c r="B105" s="126"/>
      <c r="C105" s="123"/>
      <c r="D105" s="123"/>
      <c r="E105" s="123"/>
      <c r="F105" s="102"/>
      <c r="G105" s="102"/>
      <c r="H105" s="102"/>
      <c r="I105" s="102"/>
      <c r="J105" s="102"/>
      <c r="K105" s="103"/>
    </row>
  </sheetData>
  <sheetProtection/>
  <mergeCells count="27">
    <mergeCell ref="H32:I32"/>
    <mergeCell ref="D5:G5"/>
    <mergeCell ref="D6:G6"/>
    <mergeCell ref="B7:C7"/>
    <mergeCell ref="J32:K32"/>
    <mergeCell ref="F66:G66"/>
    <mergeCell ref="H66:I66"/>
    <mergeCell ref="J66:K66"/>
    <mergeCell ref="F47:G47"/>
    <mergeCell ref="H47:I47"/>
    <mergeCell ref="J47:K47"/>
    <mergeCell ref="B9:C9"/>
    <mergeCell ref="D7:G7"/>
    <mergeCell ref="D9:G9"/>
    <mergeCell ref="F32:G32"/>
    <mergeCell ref="L5:N7"/>
    <mergeCell ref="I4:J6"/>
    <mergeCell ref="B4:C4"/>
    <mergeCell ref="B5:C5"/>
    <mergeCell ref="B6:C6"/>
    <mergeCell ref="D4:G4"/>
    <mergeCell ref="J95:K95"/>
    <mergeCell ref="F81:G81"/>
    <mergeCell ref="H81:I81"/>
    <mergeCell ref="J81:K81"/>
    <mergeCell ref="F95:G95"/>
    <mergeCell ref="H95:I95"/>
  </mergeCells>
  <hyperlinks>
    <hyperlink ref="D8" r:id="rId1" display="investorrelations@vsac.org"/>
    <hyperlink ref="D9" r:id="rId2" display="www.vsac.org"/>
  </hyperlinks>
  <printOptions/>
  <pageMargins left="0.5" right="0.5" top="0.5" bottom="0.5" header="0.5" footer="0.5"/>
  <pageSetup fitToHeight="2" horizontalDpi="600" verticalDpi="600" orientation="landscape" scale="63" r:id="rId3"/>
  <headerFooter alignWithMargins="0">
    <oddFooter>&amp;L&amp;"Arial,Bold"Vermont Student Assistance Corp.&amp;RPage &amp;P of &amp;N</oddFooter>
  </headerFooter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166"/>
  <sheetViews>
    <sheetView showGridLines="0" zoomScale="85" zoomScaleNormal="85" zoomScalePageLayoutView="0" workbookViewId="0" topLeftCell="A1">
      <selection activeCell="G24" sqref="G24"/>
    </sheetView>
  </sheetViews>
  <sheetFormatPr defaultColWidth="9.140625" defaultRowHeight="12.75"/>
  <cols>
    <col min="1" max="2" width="3.140625" style="0" customWidth="1"/>
    <col min="3" max="7" width="14.57421875" style="0" customWidth="1"/>
    <col min="8" max="8" width="16.28125" style="0" bestFit="1" customWidth="1"/>
    <col min="9" max="20" width="14.57421875" style="0" customWidth="1"/>
    <col min="24" max="37" width="10.8515625" style="0" customWidth="1"/>
    <col min="38" max="38" width="2.7109375" style="0" customWidth="1"/>
  </cols>
  <sheetData>
    <row r="1" ht="15.75">
      <c r="A1" s="2" t="s">
        <v>90</v>
      </c>
    </row>
    <row r="2" spans="1:20" ht="15.75" customHeight="1">
      <c r="A2" s="2" t="s">
        <v>57</v>
      </c>
      <c r="L2" s="296"/>
      <c r="M2" s="296"/>
      <c r="R2" s="50"/>
      <c r="S2" s="50"/>
      <c r="T2" s="50"/>
    </row>
    <row r="3" spans="12:20" ht="13.5" thickBot="1">
      <c r="L3" s="296"/>
      <c r="M3" s="296"/>
      <c r="Q3" s="50"/>
      <c r="R3" s="50"/>
      <c r="S3" s="50"/>
      <c r="T3" s="50"/>
    </row>
    <row r="4" spans="2:20" ht="12.75">
      <c r="B4" s="288" t="s">
        <v>2</v>
      </c>
      <c r="C4" s="289"/>
      <c r="D4" s="289"/>
      <c r="E4" s="297">
        <v>40543</v>
      </c>
      <c r="F4" s="298"/>
      <c r="G4" s="299"/>
      <c r="L4" s="296"/>
      <c r="M4" s="296"/>
      <c r="Q4" s="50"/>
      <c r="R4" s="50"/>
      <c r="S4" s="50"/>
      <c r="T4" s="50"/>
    </row>
    <row r="5" spans="2:20" ht="13.5" thickBot="1">
      <c r="B5" s="286" t="s">
        <v>58</v>
      </c>
      <c r="C5" s="287"/>
      <c r="D5" s="287"/>
      <c r="E5" s="300" t="s">
        <v>336</v>
      </c>
      <c r="F5" s="300"/>
      <c r="G5" s="301"/>
      <c r="Q5" s="50"/>
      <c r="R5" s="50"/>
      <c r="S5" s="50"/>
      <c r="T5" s="50"/>
    </row>
    <row r="6" ht="13.5" thickBot="1"/>
    <row r="7" spans="1:14" ht="15.75" thickBot="1">
      <c r="A7" s="51" t="s">
        <v>59</v>
      </c>
      <c r="B7" s="39"/>
      <c r="C7" s="39"/>
      <c r="D7" s="39"/>
      <c r="E7" s="39"/>
      <c r="F7" s="39"/>
      <c r="G7" s="39"/>
      <c r="H7" s="39"/>
      <c r="I7" s="4"/>
      <c r="J7" s="8"/>
      <c r="K7" s="8"/>
      <c r="L7" s="8"/>
      <c r="M7" s="8"/>
      <c r="N7" s="8"/>
    </row>
    <row r="8" spans="1:38" ht="15.75" thickBot="1">
      <c r="A8" s="53"/>
      <c r="B8" s="8"/>
      <c r="C8" s="8"/>
      <c r="D8" s="8"/>
      <c r="E8" s="8"/>
      <c r="F8" s="8"/>
      <c r="G8" s="8"/>
      <c r="H8" s="8"/>
      <c r="I8" s="8"/>
      <c r="J8" s="14"/>
      <c r="K8" s="14"/>
      <c r="L8" s="14"/>
      <c r="M8" s="14"/>
      <c r="N8" s="14"/>
      <c r="O8" s="8"/>
      <c r="P8" s="8"/>
      <c r="R8" s="12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6" customHeight="1">
      <c r="A9" s="57"/>
      <c r="B9" s="11"/>
      <c r="C9" s="11"/>
      <c r="D9" s="11"/>
      <c r="E9" s="11"/>
      <c r="F9" s="11"/>
      <c r="G9" s="11"/>
      <c r="H9" s="3"/>
      <c r="J9" s="57"/>
      <c r="K9" s="11"/>
      <c r="L9" s="11"/>
      <c r="M9" s="11"/>
      <c r="N9" s="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.75">
      <c r="A10" s="58" t="s">
        <v>61</v>
      </c>
      <c r="B10" s="8"/>
      <c r="C10" s="8"/>
      <c r="D10" s="8"/>
      <c r="E10" s="8"/>
      <c r="F10" s="8"/>
      <c r="G10" s="8"/>
      <c r="H10" s="151">
        <v>40543</v>
      </c>
      <c r="J10" s="58" t="s">
        <v>236</v>
      </c>
      <c r="K10" s="8"/>
      <c r="L10" s="8"/>
      <c r="M10" s="8"/>
      <c r="N10" s="151">
        <v>40543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.75">
      <c r="A11" s="58"/>
      <c r="B11" s="8"/>
      <c r="C11" s="8"/>
      <c r="D11" s="8"/>
      <c r="E11" s="8"/>
      <c r="F11" s="8"/>
      <c r="G11" s="8"/>
      <c r="H11" s="59"/>
      <c r="J11" s="58"/>
      <c r="K11" s="8"/>
      <c r="L11" s="8"/>
      <c r="M11" s="8"/>
      <c r="N11" s="5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.75">
      <c r="A12" s="58"/>
      <c r="B12" s="8"/>
      <c r="C12" s="12" t="s">
        <v>241</v>
      </c>
      <c r="D12" s="8"/>
      <c r="E12" s="8"/>
      <c r="F12" s="8"/>
      <c r="G12" s="8"/>
      <c r="H12" s="163">
        <v>70701964.44</v>
      </c>
      <c r="J12" s="4" t="s">
        <v>249</v>
      </c>
      <c r="K12" s="8"/>
      <c r="L12" s="8"/>
      <c r="M12" s="8"/>
      <c r="N12" s="163">
        <v>61200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.75">
      <c r="A13" s="4"/>
      <c r="B13" s="8" t="s">
        <v>62</v>
      </c>
      <c r="C13" s="8"/>
      <c r="D13" s="8"/>
      <c r="E13" s="8"/>
      <c r="F13" s="8"/>
      <c r="G13" s="8"/>
      <c r="H13" s="163">
        <v>49680340.55999999</v>
      </c>
      <c r="J13" s="4" t="s">
        <v>250</v>
      </c>
      <c r="K13" s="8"/>
      <c r="L13" s="8"/>
      <c r="M13" s="8"/>
      <c r="N13" s="163">
        <v>206808.83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2.75">
      <c r="A14" s="4"/>
      <c r="B14" s="8" t="s">
        <v>64</v>
      </c>
      <c r="C14" s="8"/>
      <c r="D14" s="8"/>
      <c r="E14" s="8"/>
      <c r="F14" s="8"/>
      <c r="G14" s="8"/>
      <c r="H14" s="163">
        <v>35220.79</v>
      </c>
      <c r="J14" s="4" t="s">
        <v>252</v>
      </c>
      <c r="K14" s="8"/>
      <c r="L14" s="8"/>
      <c r="M14" s="8"/>
      <c r="N14" s="163"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.75">
      <c r="A15" s="4"/>
      <c r="B15" s="8" t="s">
        <v>25</v>
      </c>
      <c r="C15" s="8"/>
      <c r="D15" s="8"/>
      <c r="E15" s="8"/>
      <c r="F15" s="8"/>
      <c r="G15" s="8"/>
      <c r="H15" s="163">
        <v>7866000</v>
      </c>
      <c r="J15" s="66" t="s">
        <v>253</v>
      </c>
      <c r="K15" s="8"/>
      <c r="L15" s="8"/>
      <c r="M15" s="8"/>
      <c r="N15" s="163">
        <v>1915692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.75">
      <c r="A16" s="4"/>
      <c r="B16" s="8"/>
      <c r="C16" s="8" t="s">
        <v>66</v>
      </c>
      <c r="D16" s="8"/>
      <c r="E16" s="8"/>
      <c r="F16" s="8"/>
      <c r="G16" s="8"/>
      <c r="H16" s="163">
        <v>0</v>
      </c>
      <c r="J16" s="66" t="s">
        <v>254</v>
      </c>
      <c r="K16" s="8"/>
      <c r="L16" s="8"/>
      <c r="M16" s="8"/>
      <c r="N16" s="163"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.75">
      <c r="A17" s="4"/>
      <c r="B17" s="8"/>
      <c r="C17" s="8"/>
      <c r="D17" s="8"/>
      <c r="E17" s="8"/>
      <c r="F17" s="8"/>
      <c r="G17" s="8"/>
      <c r="H17" s="163"/>
      <c r="J17" s="4" t="s">
        <v>248</v>
      </c>
      <c r="K17" s="8"/>
      <c r="L17" s="8"/>
      <c r="M17" s="8"/>
      <c r="N17" s="163">
        <v>3380251.76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2.75">
      <c r="A18" s="4"/>
      <c r="B18" s="8" t="s">
        <v>69</v>
      </c>
      <c r="C18" s="8"/>
      <c r="D18" s="8"/>
      <c r="E18" s="8"/>
      <c r="F18" s="8"/>
      <c r="G18" s="8"/>
      <c r="H18" s="163">
        <v>7432621.17</v>
      </c>
      <c r="J18" s="4" t="s">
        <v>251</v>
      </c>
      <c r="K18" s="8"/>
      <c r="L18" s="8"/>
      <c r="M18" s="8"/>
      <c r="N18" s="168"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3.5" thickBot="1">
      <c r="A19" s="4"/>
      <c r="B19" s="8" t="s">
        <v>70</v>
      </c>
      <c r="C19" s="8"/>
      <c r="D19" s="8"/>
      <c r="E19" s="8"/>
      <c r="F19" s="8"/>
      <c r="G19" s="8"/>
      <c r="H19" s="163">
        <v>5145701.89</v>
      </c>
      <c r="J19" s="4"/>
      <c r="K19" s="12" t="s">
        <v>237</v>
      </c>
      <c r="L19" s="8"/>
      <c r="M19" s="8"/>
      <c r="N19" s="164">
        <v>5563952.59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3.5" thickTop="1">
      <c r="A20" s="4"/>
      <c r="B20" s="8" t="s">
        <v>72</v>
      </c>
      <c r="C20" s="8"/>
      <c r="D20" s="8"/>
      <c r="E20" s="8"/>
      <c r="F20" s="8"/>
      <c r="G20" s="8"/>
      <c r="H20" s="163">
        <v>40454.68</v>
      </c>
      <c r="J20" s="27"/>
      <c r="K20" s="29"/>
      <c r="L20" s="29"/>
      <c r="M20" s="29"/>
      <c r="N20" s="31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3.5" thickBot="1">
      <c r="A21" s="4"/>
      <c r="B21" s="8" t="s">
        <v>73</v>
      </c>
      <c r="C21" s="8"/>
      <c r="D21" s="8"/>
      <c r="E21" s="8"/>
      <c r="F21" s="8"/>
      <c r="G21" s="8"/>
      <c r="H21" s="163">
        <v>3.63</v>
      </c>
      <c r="J21" s="37"/>
      <c r="K21" s="13"/>
      <c r="L21" s="13"/>
      <c r="M21" s="13"/>
      <c r="N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3.5" thickBot="1">
      <c r="A22" s="4"/>
      <c r="B22" s="8" t="s">
        <v>74</v>
      </c>
      <c r="C22" s="8"/>
      <c r="D22" s="8"/>
      <c r="E22" s="8"/>
      <c r="F22" s="8"/>
      <c r="G22" s="8"/>
      <c r="H22" s="163">
        <v>0</v>
      </c>
      <c r="J22" s="71"/>
      <c r="K22" s="71"/>
      <c r="L22" s="71"/>
      <c r="M22" s="71"/>
      <c r="N22" s="7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2.75">
      <c r="A23" s="4"/>
      <c r="B23" s="8" t="s">
        <v>260</v>
      </c>
      <c r="C23" s="8"/>
      <c r="D23" s="8"/>
      <c r="E23" s="8"/>
      <c r="F23" s="8"/>
      <c r="G23" s="8"/>
      <c r="H23" s="163">
        <v>-1942856.24</v>
      </c>
      <c r="J23" s="72" t="s">
        <v>85</v>
      </c>
      <c r="K23" s="73"/>
      <c r="L23" s="73"/>
      <c r="M23" s="73"/>
      <c r="N23" s="152">
        <v>40543</v>
      </c>
      <c r="R23" s="8"/>
      <c r="S23" s="8"/>
      <c r="T23" s="1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2.75">
      <c r="A24" s="4"/>
      <c r="B24" s="8" t="s">
        <v>261</v>
      </c>
      <c r="C24" s="8"/>
      <c r="D24" s="8"/>
      <c r="E24" s="8"/>
      <c r="F24" s="8"/>
      <c r="G24" s="8"/>
      <c r="H24" s="163">
        <v>-2661573.64</v>
      </c>
      <c r="J24" s="66"/>
      <c r="K24" s="14"/>
      <c r="L24" s="14"/>
      <c r="M24" s="14"/>
      <c r="N24" s="7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2.75">
      <c r="A25" s="4"/>
      <c r="B25" s="14" t="s">
        <v>258</v>
      </c>
      <c r="C25" s="8"/>
      <c r="D25" s="8"/>
      <c r="E25" s="8"/>
      <c r="F25" s="8"/>
      <c r="G25" s="8"/>
      <c r="H25" s="163">
        <v>0</v>
      </c>
      <c r="J25" s="66" t="s">
        <v>246</v>
      </c>
      <c r="K25" s="14"/>
      <c r="L25" s="14"/>
      <c r="M25" s="14"/>
      <c r="N25" s="163">
        <v>11939654.06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2.75">
      <c r="A26" s="4"/>
      <c r="B26" s="8"/>
      <c r="C26" s="8"/>
      <c r="D26" s="8"/>
      <c r="E26" s="8"/>
      <c r="F26" s="8"/>
      <c r="G26" s="8"/>
      <c r="H26" s="163"/>
      <c r="J26" s="66" t="s">
        <v>247</v>
      </c>
      <c r="K26" s="14"/>
      <c r="L26" s="14"/>
      <c r="M26" s="14"/>
      <c r="N26" s="163">
        <v>213551252.43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2.75">
      <c r="A27" s="4"/>
      <c r="B27" s="8"/>
      <c r="C27" s="8"/>
      <c r="D27" s="8"/>
      <c r="E27" s="8"/>
      <c r="F27" s="8"/>
      <c r="G27" s="8"/>
      <c r="H27" s="163"/>
      <c r="J27" s="66" t="s">
        <v>255</v>
      </c>
      <c r="K27" s="14"/>
      <c r="L27" s="14"/>
      <c r="M27" s="14"/>
      <c r="N27" s="163">
        <v>18034571.51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14" ht="12.75">
      <c r="A28" s="4"/>
      <c r="B28" s="8"/>
      <c r="C28" s="8"/>
      <c r="D28" s="8"/>
      <c r="E28" s="8"/>
      <c r="F28" s="8"/>
      <c r="G28" s="8"/>
      <c r="H28" s="163"/>
      <c r="J28" s="74" t="s">
        <v>86</v>
      </c>
      <c r="K28" s="14"/>
      <c r="L28" s="14"/>
      <c r="M28" s="14"/>
      <c r="N28" s="169">
        <v>0.055295686452901</v>
      </c>
    </row>
    <row r="29" spans="1:14" ht="12.75">
      <c r="A29" s="4"/>
      <c r="B29" s="8"/>
      <c r="C29" s="8"/>
      <c r="D29" s="8"/>
      <c r="E29" s="8"/>
      <c r="F29" s="8"/>
      <c r="G29" s="8"/>
      <c r="H29" s="163"/>
      <c r="J29" s="66" t="s">
        <v>228</v>
      </c>
      <c r="K29" s="14"/>
      <c r="L29" s="14"/>
      <c r="M29" s="14"/>
      <c r="N29" s="150"/>
    </row>
    <row r="30" spans="1:14" ht="12.75">
      <c r="A30" s="4"/>
      <c r="B30" s="8"/>
      <c r="C30" s="8"/>
      <c r="D30" s="8"/>
      <c r="E30" s="8"/>
      <c r="F30" s="8"/>
      <c r="G30" s="8"/>
      <c r="H30" s="163"/>
      <c r="J30" s="66" t="s">
        <v>229</v>
      </c>
      <c r="K30" s="14"/>
      <c r="L30" s="14"/>
      <c r="M30" s="14"/>
      <c r="N30" s="163">
        <v>173495823.15</v>
      </c>
    </row>
    <row r="31" spans="1:14" ht="12.75">
      <c r="A31" s="4"/>
      <c r="B31" s="8"/>
      <c r="C31" s="8"/>
      <c r="D31" s="8"/>
      <c r="E31" s="8"/>
      <c r="F31" s="8"/>
      <c r="G31" s="8"/>
      <c r="H31" s="163"/>
      <c r="J31" s="66" t="s">
        <v>230</v>
      </c>
      <c r="K31" s="14"/>
      <c r="L31" s="14"/>
      <c r="M31" s="14"/>
      <c r="N31" s="163">
        <v>737878.63</v>
      </c>
    </row>
    <row r="32" spans="1:14" ht="13.5" thickBot="1">
      <c r="A32" s="4"/>
      <c r="B32" s="8"/>
      <c r="C32" s="12" t="s">
        <v>75</v>
      </c>
      <c r="D32" s="8"/>
      <c r="E32" s="8"/>
      <c r="F32" s="8"/>
      <c r="G32" s="8"/>
      <c r="H32" s="164">
        <v>136297877.27999997</v>
      </c>
      <c r="J32" s="74" t="s">
        <v>231</v>
      </c>
      <c r="K32" s="14"/>
      <c r="L32" s="14"/>
      <c r="M32" s="14"/>
      <c r="N32" s="169">
        <v>0.752350462630826</v>
      </c>
    </row>
    <row r="33" spans="1:14" ht="13.5" thickTop="1">
      <c r="A33" s="27"/>
      <c r="B33" s="29"/>
      <c r="C33" s="128"/>
      <c r="D33" s="29"/>
      <c r="E33" s="29"/>
      <c r="F33" s="29"/>
      <c r="G33" s="29"/>
      <c r="H33" s="31"/>
      <c r="J33" s="120" t="s">
        <v>232</v>
      </c>
      <c r="K33" s="14"/>
      <c r="L33" s="14"/>
      <c r="M33" s="14"/>
      <c r="N33" s="163">
        <v>57352122.16</v>
      </c>
    </row>
    <row r="34" spans="1:14" s="33" customFormat="1" ht="12.75">
      <c r="A34" s="19" t="s">
        <v>242</v>
      </c>
      <c r="B34" s="34"/>
      <c r="C34" s="61"/>
      <c r="D34" s="34"/>
      <c r="E34" s="34"/>
      <c r="F34" s="34"/>
      <c r="G34" s="34"/>
      <c r="H34" s="35"/>
      <c r="J34" s="129" t="s">
        <v>232</v>
      </c>
      <c r="K34" s="28"/>
      <c r="L34" s="28"/>
      <c r="M34" s="28"/>
      <c r="N34" s="170">
        <v>0.013693951168571838</v>
      </c>
    </row>
    <row r="35" spans="1:14" s="33" customFormat="1" ht="13.5" thickBot="1">
      <c r="A35" s="37" t="s">
        <v>14</v>
      </c>
      <c r="B35" s="62"/>
      <c r="C35" s="62"/>
      <c r="D35" s="62"/>
      <c r="E35" s="62"/>
      <c r="F35" s="62"/>
      <c r="G35" s="62"/>
      <c r="H35" s="63"/>
      <c r="J35" s="76" t="s">
        <v>13</v>
      </c>
      <c r="K35" s="77"/>
      <c r="L35" s="78"/>
      <c r="M35" s="78"/>
      <c r="N35" s="79"/>
    </row>
    <row r="36" ht="13.5" thickBot="1"/>
    <row r="37" spans="1:14" ht="15.75" thickBot="1">
      <c r="A37" s="51" t="s">
        <v>76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52"/>
    </row>
    <row r="38" spans="1:14" ht="15.75" thickBot="1">
      <c r="A38" s="5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6" customHeight="1">
      <c r="A39" s="5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</row>
    <row r="40" spans="1:14" ht="12.75">
      <c r="A40" s="58" t="s">
        <v>77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69" t="s">
        <v>78</v>
      </c>
      <c r="M40" s="29"/>
      <c r="N40" s="70" t="s">
        <v>79</v>
      </c>
    </row>
    <row r="41" spans="1:14" ht="6.75" customHeight="1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"/>
    </row>
    <row r="42" spans="1:14" ht="12.75">
      <c r="A42" s="4"/>
      <c r="B42" s="12" t="s">
        <v>75</v>
      </c>
      <c r="C42" s="8"/>
      <c r="D42" s="8"/>
      <c r="E42" s="8"/>
      <c r="F42" s="8"/>
      <c r="G42" s="8"/>
      <c r="H42" s="8"/>
      <c r="I42" s="8"/>
      <c r="J42" s="8"/>
      <c r="K42" s="8"/>
      <c r="L42" s="165"/>
      <c r="M42" s="165"/>
      <c r="N42" s="163">
        <v>136297877.27999997</v>
      </c>
    </row>
    <row r="43" spans="1:14" ht="12.75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165"/>
      <c r="M43" s="165"/>
      <c r="N43" s="163"/>
    </row>
    <row r="44" spans="1:14" ht="12.75">
      <c r="A44" s="4"/>
      <c r="B44" s="12" t="s">
        <v>233</v>
      </c>
      <c r="C44" s="8"/>
      <c r="D44" s="8"/>
      <c r="E44" s="8"/>
      <c r="F44" s="8"/>
      <c r="G44" s="8"/>
      <c r="H44" s="8"/>
      <c r="I44" s="8"/>
      <c r="J44" s="8"/>
      <c r="K44" s="8"/>
      <c r="L44" s="165">
        <v>1915692</v>
      </c>
      <c r="M44" s="165"/>
      <c r="N44" s="163">
        <v>134382185.27999997</v>
      </c>
    </row>
    <row r="45" spans="1:14" ht="12.75">
      <c r="A45" s="4"/>
      <c r="B45" s="8"/>
      <c r="C45" s="8"/>
      <c r="D45" s="8"/>
      <c r="E45" s="8"/>
      <c r="F45" s="8"/>
      <c r="G45" s="8"/>
      <c r="H45" s="8"/>
      <c r="I45" s="8"/>
      <c r="J45" s="8"/>
      <c r="K45" s="8"/>
      <c r="L45" s="165"/>
      <c r="M45" s="165"/>
      <c r="N45" s="163"/>
    </row>
    <row r="46" spans="1:14" ht="12.75">
      <c r="A46" s="4"/>
      <c r="B46" s="12" t="s">
        <v>234</v>
      </c>
      <c r="C46" s="8"/>
      <c r="D46" s="8"/>
      <c r="E46" s="8"/>
      <c r="F46" s="8"/>
      <c r="G46" s="8"/>
      <c r="H46" s="8"/>
      <c r="I46" s="8"/>
      <c r="J46" s="8"/>
      <c r="K46" s="8"/>
      <c r="L46" s="165"/>
      <c r="M46" s="165"/>
      <c r="N46" s="163"/>
    </row>
    <row r="47" spans="1:14" ht="12.75">
      <c r="A47" s="4"/>
      <c r="B47" s="8"/>
      <c r="C47" s="8" t="s">
        <v>91</v>
      </c>
      <c r="D47" s="8"/>
      <c r="E47" s="8"/>
      <c r="F47" s="8"/>
      <c r="G47" s="8"/>
      <c r="H47" s="8"/>
      <c r="I47" s="8"/>
      <c r="J47" s="8"/>
      <c r="K47" s="8"/>
      <c r="L47" s="165">
        <v>101799.44</v>
      </c>
      <c r="M47" s="165"/>
      <c r="N47" s="163"/>
    </row>
    <row r="48" spans="1:14" ht="12.75">
      <c r="A48" s="4"/>
      <c r="B48" s="8"/>
      <c r="C48" s="8" t="s">
        <v>93</v>
      </c>
      <c r="D48" s="8"/>
      <c r="E48" s="8"/>
      <c r="F48" s="8"/>
      <c r="G48" s="8"/>
      <c r="H48" s="8"/>
      <c r="I48" s="8"/>
      <c r="J48" s="8"/>
      <c r="K48" s="8"/>
      <c r="L48" s="165">
        <v>104035.06</v>
      </c>
      <c r="M48" s="165"/>
      <c r="N48" s="163"/>
    </row>
    <row r="49" spans="1:14" ht="12.75">
      <c r="A49" s="4"/>
      <c r="B49" s="8"/>
      <c r="C49" s="8" t="s">
        <v>94</v>
      </c>
      <c r="D49" s="8"/>
      <c r="E49" s="8"/>
      <c r="F49" s="8"/>
      <c r="G49" s="8"/>
      <c r="H49" s="8"/>
      <c r="I49" s="8"/>
      <c r="J49" s="8"/>
      <c r="K49" s="8"/>
      <c r="L49" s="165">
        <v>104797.8</v>
      </c>
      <c r="M49" s="165"/>
      <c r="N49" s="163"/>
    </row>
    <row r="50" spans="1:14" ht="12.75">
      <c r="A50" s="4"/>
      <c r="B50" s="8"/>
      <c r="C50" s="8" t="s">
        <v>95</v>
      </c>
      <c r="D50" s="8"/>
      <c r="E50" s="8"/>
      <c r="F50" s="8"/>
      <c r="G50" s="8"/>
      <c r="H50" s="8"/>
      <c r="I50" s="8"/>
      <c r="J50" s="8"/>
      <c r="K50" s="8"/>
      <c r="L50" s="165">
        <v>99557.91</v>
      </c>
      <c r="M50" s="165"/>
      <c r="N50" s="163"/>
    </row>
    <row r="51" spans="1:14" ht="12.75">
      <c r="A51" s="4"/>
      <c r="B51" s="8"/>
      <c r="C51" s="8" t="s">
        <v>96</v>
      </c>
      <c r="D51" s="8"/>
      <c r="E51" s="8"/>
      <c r="F51" s="8"/>
      <c r="G51" s="8"/>
      <c r="H51" s="8"/>
      <c r="I51" s="8"/>
      <c r="J51" s="8"/>
      <c r="K51" s="8"/>
      <c r="L51" s="165">
        <v>106092.73</v>
      </c>
      <c r="M51" s="165"/>
      <c r="N51" s="163"/>
    </row>
    <row r="52" spans="1:14" ht="12.75">
      <c r="A52" s="4"/>
      <c r="B52" s="8"/>
      <c r="C52" s="8" t="s">
        <v>97</v>
      </c>
      <c r="D52" s="8"/>
      <c r="E52" s="8"/>
      <c r="F52" s="8"/>
      <c r="G52" s="8"/>
      <c r="H52" s="8"/>
      <c r="I52" s="8"/>
      <c r="J52" s="8"/>
      <c r="K52" s="8"/>
      <c r="L52" s="165">
        <v>104164.39</v>
      </c>
      <c r="M52" s="165"/>
      <c r="N52" s="163"/>
    </row>
    <row r="53" spans="1:14" ht="12.75">
      <c r="A53" s="4"/>
      <c r="B53" s="8"/>
      <c r="C53" s="8" t="s">
        <v>98</v>
      </c>
      <c r="D53" s="8"/>
      <c r="E53" s="8"/>
      <c r="F53" s="8"/>
      <c r="G53" s="8"/>
      <c r="H53" s="8"/>
      <c r="I53" s="8"/>
      <c r="J53" s="8"/>
      <c r="K53" s="8"/>
      <c r="L53" s="165">
        <v>138854.79</v>
      </c>
      <c r="M53" s="165"/>
      <c r="N53" s="163"/>
    </row>
    <row r="54" spans="1:14" ht="12.75">
      <c r="A54" s="4"/>
      <c r="B54" s="8"/>
      <c r="C54" s="8" t="s">
        <v>99</v>
      </c>
      <c r="D54" s="8"/>
      <c r="E54" s="8"/>
      <c r="F54" s="8"/>
      <c r="G54" s="8"/>
      <c r="H54" s="8"/>
      <c r="I54" s="8"/>
      <c r="J54" s="8"/>
      <c r="K54" s="8"/>
      <c r="L54" s="165">
        <v>138943.72</v>
      </c>
      <c r="M54" s="165"/>
      <c r="N54" s="163"/>
    </row>
    <row r="55" spans="1:14" ht="12.75">
      <c r="A55" s="4"/>
      <c r="B55" s="8"/>
      <c r="C55" s="8" t="s">
        <v>100</v>
      </c>
      <c r="D55" s="8"/>
      <c r="E55" s="8"/>
      <c r="F55" s="8"/>
      <c r="G55" s="8"/>
      <c r="H55" s="8"/>
      <c r="I55" s="8"/>
      <c r="J55" s="8"/>
      <c r="K55" s="8"/>
      <c r="L55" s="165">
        <v>144324.98</v>
      </c>
      <c r="M55" s="165"/>
      <c r="N55" s="163"/>
    </row>
    <row r="56" spans="1:14" ht="12.75">
      <c r="A56" s="4"/>
      <c r="B56" s="8"/>
      <c r="C56" s="8" t="s">
        <v>102</v>
      </c>
      <c r="D56" s="8"/>
      <c r="E56" s="8"/>
      <c r="F56" s="8"/>
      <c r="G56" s="8"/>
      <c r="H56" s="8"/>
      <c r="I56" s="8"/>
      <c r="J56" s="8"/>
      <c r="K56" s="8"/>
      <c r="L56" s="165">
        <v>156058.19</v>
      </c>
      <c r="M56" s="165"/>
      <c r="N56" s="163"/>
    </row>
    <row r="57" spans="1:14" ht="12.75">
      <c r="A57" s="4"/>
      <c r="B57" s="8"/>
      <c r="C57" s="8" t="s">
        <v>103</v>
      </c>
      <c r="D57" s="8"/>
      <c r="E57" s="8"/>
      <c r="F57" s="8"/>
      <c r="G57" s="8"/>
      <c r="H57" s="8"/>
      <c r="I57" s="8"/>
      <c r="J57" s="8"/>
      <c r="K57" s="8"/>
      <c r="L57" s="165">
        <v>151737.39</v>
      </c>
      <c r="M57" s="165"/>
      <c r="N57" s="163"/>
    </row>
    <row r="58" spans="1:14" ht="12.75">
      <c r="A58" s="4"/>
      <c r="B58" s="8"/>
      <c r="C58" s="8" t="s">
        <v>104</v>
      </c>
      <c r="D58" s="8"/>
      <c r="E58" s="8"/>
      <c r="F58" s="8"/>
      <c r="G58" s="8"/>
      <c r="H58" s="8"/>
      <c r="I58" s="8"/>
      <c r="J58" s="8"/>
      <c r="K58" s="8"/>
      <c r="L58" s="165">
        <v>112208.62</v>
      </c>
      <c r="M58" s="165"/>
      <c r="N58" s="163"/>
    </row>
    <row r="59" spans="1:14" ht="12.75">
      <c r="A59" s="4"/>
      <c r="B59" s="8"/>
      <c r="C59" s="8" t="s">
        <v>105</v>
      </c>
      <c r="D59" s="8"/>
      <c r="E59" s="8"/>
      <c r="F59" s="8"/>
      <c r="G59" s="8"/>
      <c r="H59" s="8"/>
      <c r="I59" s="8"/>
      <c r="J59" s="8"/>
      <c r="K59" s="8"/>
      <c r="L59" s="167">
        <v>111006.57</v>
      </c>
      <c r="M59" s="165"/>
      <c r="N59" s="163"/>
    </row>
    <row r="60" spans="1:14" ht="12.75">
      <c r="A60" s="4"/>
      <c r="B60" s="8"/>
      <c r="C60" s="8" t="s">
        <v>106</v>
      </c>
      <c r="D60" s="8"/>
      <c r="E60" s="8"/>
      <c r="F60" s="8"/>
      <c r="G60" s="8"/>
      <c r="H60" s="8"/>
      <c r="I60" s="8"/>
      <c r="J60" s="8"/>
      <c r="K60" s="8"/>
      <c r="L60" s="167">
        <v>111753.24</v>
      </c>
      <c r="M60" s="165"/>
      <c r="N60" s="163"/>
    </row>
    <row r="61" spans="1:14" ht="12.75">
      <c r="A61" s="4"/>
      <c r="B61" s="8"/>
      <c r="C61" s="8" t="s">
        <v>107</v>
      </c>
      <c r="D61" s="8"/>
      <c r="E61" s="8"/>
      <c r="F61" s="8"/>
      <c r="G61" s="8"/>
      <c r="H61" s="8"/>
      <c r="I61" s="8"/>
      <c r="J61" s="8"/>
      <c r="K61" s="8"/>
      <c r="L61" s="167">
        <v>0</v>
      </c>
      <c r="M61" s="165"/>
      <c r="N61" s="163"/>
    </row>
    <row r="62" spans="1:14" ht="12.75">
      <c r="A62" s="4"/>
      <c r="B62" s="8"/>
      <c r="C62" s="8" t="s">
        <v>108</v>
      </c>
      <c r="D62" s="8"/>
      <c r="E62" s="8"/>
      <c r="F62" s="8"/>
      <c r="G62" s="8"/>
      <c r="H62" s="8"/>
      <c r="I62" s="8"/>
      <c r="J62" s="8"/>
      <c r="K62" s="8"/>
      <c r="L62" s="167">
        <v>51.93</v>
      </c>
      <c r="M62" s="165"/>
      <c r="N62" s="163"/>
    </row>
    <row r="63" spans="1:14" ht="12.75">
      <c r="A63" s="4"/>
      <c r="B63" s="8"/>
      <c r="C63" s="8" t="s">
        <v>109</v>
      </c>
      <c r="D63" s="8"/>
      <c r="E63" s="8"/>
      <c r="F63" s="8"/>
      <c r="G63" s="8"/>
      <c r="H63" s="8"/>
      <c r="I63" s="8"/>
      <c r="J63" s="8"/>
      <c r="K63" s="8"/>
      <c r="L63" s="167">
        <v>88662.42</v>
      </c>
      <c r="M63" s="165"/>
      <c r="N63" s="163"/>
    </row>
    <row r="64" spans="1:14" ht="12.75">
      <c r="A64" s="4"/>
      <c r="B64" s="8"/>
      <c r="C64" s="8" t="s">
        <v>110</v>
      </c>
      <c r="D64" s="8"/>
      <c r="E64" s="8"/>
      <c r="F64" s="8"/>
      <c r="G64" s="8"/>
      <c r="H64" s="8"/>
      <c r="I64" s="8"/>
      <c r="J64" s="8"/>
      <c r="K64" s="8"/>
      <c r="L64" s="167">
        <v>33604</v>
      </c>
      <c r="M64" s="165"/>
      <c r="N64" s="163"/>
    </row>
    <row r="65" spans="1:14" ht="12.75">
      <c r="A65" s="4"/>
      <c r="B65" s="8"/>
      <c r="C65" s="8" t="s">
        <v>111</v>
      </c>
      <c r="D65" s="8"/>
      <c r="E65" s="8"/>
      <c r="F65" s="8"/>
      <c r="G65" s="8"/>
      <c r="H65" s="8"/>
      <c r="I65" s="8"/>
      <c r="J65" s="8"/>
      <c r="K65" s="8"/>
      <c r="L65" s="167">
        <v>170660.95</v>
      </c>
      <c r="M65" s="165"/>
      <c r="N65" s="163"/>
    </row>
    <row r="66" spans="1:14" ht="12.75">
      <c r="A66" s="4"/>
      <c r="B66" s="8"/>
      <c r="C66" s="8" t="s">
        <v>112</v>
      </c>
      <c r="D66" s="8"/>
      <c r="E66" s="8"/>
      <c r="F66" s="8"/>
      <c r="G66" s="8"/>
      <c r="H66" s="8"/>
      <c r="I66" s="8"/>
      <c r="J66" s="8"/>
      <c r="K66" s="8"/>
      <c r="L66" s="167">
        <v>172170.12</v>
      </c>
      <c r="M66" s="165"/>
      <c r="N66" s="163"/>
    </row>
    <row r="67" spans="1:14" ht="12.75">
      <c r="A67" s="4"/>
      <c r="B67" s="8"/>
      <c r="C67" s="8" t="s">
        <v>113</v>
      </c>
      <c r="D67" s="8"/>
      <c r="E67" s="8"/>
      <c r="F67" s="8"/>
      <c r="G67" s="8"/>
      <c r="H67" s="8"/>
      <c r="I67" s="8"/>
      <c r="J67" s="8"/>
      <c r="K67" s="8"/>
      <c r="L67" s="167">
        <v>146176.45</v>
      </c>
      <c r="M67" s="165"/>
      <c r="N67" s="163"/>
    </row>
    <row r="68" spans="1:14" ht="12.75">
      <c r="A68" s="4"/>
      <c r="B68" s="8"/>
      <c r="C68" s="8" t="s">
        <v>245</v>
      </c>
      <c r="D68" s="8"/>
      <c r="E68" s="8"/>
      <c r="F68" s="8"/>
      <c r="G68" s="8"/>
      <c r="H68" s="8"/>
      <c r="I68" s="8"/>
      <c r="J68" s="8"/>
      <c r="K68" s="8"/>
      <c r="L68" s="165">
        <v>105150.67</v>
      </c>
      <c r="M68" s="165"/>
      <c r="N68" s="163"/>
    </row>
    <row r="69" spans="1:14" ht="12.75">
      <c r="A69" s="4"/>
      <c r="B69" s="8"/>
      <c r="C69" s="8" t="s">
        <v>115</v>
      </c>
      <c r="D69" s="8"/>
      <c r="E69" s="8"/>
      <c r="F69" s="8"/>
      <c r="G69" s="8"/>
      <c r="H69" s="8"/>
      <c r="I69" s="8"/>
      <c r="J69" s="8"/>
      <c r="K69" s="8"/>
      <c r="L69" s="165">
        <v>173391.78</v>
      </c>
      <c r="M69" s="165"/>
      <c r="N69" s="163"/>
    </row>
    <row r="70" spans="1:14" ht="12.75">
      <c r="A70" s="4"/>
      <c r="B70" s="8"/>
      <c r="C70" s="8" t="s">
        <v>116</v>
      </c>
      <c r="D70" s="8"/>
      <c r="E70" s="8"/>
      <c r="F70" s="8"/>
      <c r="G70" s="8"/>
      <c r="H70" s="8"/>
      <c r="I70" s="8"/>
      <c r="J70" s="8"/>
      <c r="K70" s="8"/>
      <c r="L70" s="165">
        <v>216415.61</v>
      </c>
      <c r="M70" s="165"/>
      <c r="N70" s="163"/>
    </row>
    <row r="71" spans="1:14" ht="12.75">
      <c r="A71" s="4"/>
      <c r="B71" s="8"/>
      <c r="C71" s="8" t="s">
        <v>117</v>
      </c>
      <c r="D71" s="8"/>
      <c r="E71" s="8"/>
      <c r="F71" s="8"/>
      <c r="G71" s="8"/>
      <c r="H71" s="8"/>
      <c r="I71" s="8"/>
      <c r="J71" s="8"/>
      <c r="K71" s="8"/>
      <c r="L71" s="165">
        <v>229245.2</v>
      </c>
      <c r="M71" s="165"/>
      <c r="N71" s="163"/>
    </row>
    <row r="72" spans="1:14" ht="12.75">
      <c r="A72" s="4"/>
      <c r="B72" s="8"/>
      <c r="C72" s="8" t="s">
        <v>118</v>
      </c>
      <c r="D72" s="8"/>
      <c r="E72" s="8"/>
      <c r="F72" s="8"/>
      <c r="G72" s="8"/>
      <c r="H72" s="8"/>
      <c r="I72" s="8"/>
      <c r="J72" s="8"/>
      <c r="K72" s="8"/>
      <c r="L72" s="165">
        <v>229417.81</v>
      </c>
      <c r="M72" s="165"/>
      <c r="N72" s="163"/>
    </row>
    <row r="73" spans="1:14" ht="12.75">
      <c r="A73" s="4"/>
      <c r="B73" s="8"/>
      <c r="C73" s="8" t="s">
        <v>119</v>
      </c>
      <c r="D73" s="8"/>
      <c r="E73" s="8"/>
      <c r="F73" s="8"/>
      <c r="G73" s="8"/>
      <c r="H73" s="8"/>
      <c r="I73" s="8"/>
      <c r="J73" s="8"/>
      <c r="K73" s="8"/>
      <c r="L73" s="165">
        <v>109335.56</v>
      </c>
      <c r="M73" s="165"/>
      <c r="N73" s="163"/>
    </row>
    <row r="74" spans="1:14" ht="12.75">
      <c r="A74" s="4"/>
      <c r="B74" s="8"/>
      <c r="C74" s="8" t="s">
        <v>120</v>
      </c>
      <c r="D74" s="8"/>
      <c r="E74" s="8"/>
      <c r="F74" s="8"/>
      <c r="G74" s="8"/>
      <c r="H74" s="8"/>
      <c r="I74" s="8"/>
      <c r="J74" s="8"/>
      <c r="K74" s="8"/>
      <c r="L74" s="165">
        <v>214328.77</v>
      </c>
      <c r="M74" s="165"/>
      <c r="N74" s="163"/>
    </row>
    <row r="75" spans="1:14" ht="12.75">
      <c r="A75" s="4"/>
      <c r="B75" s="8"/>
      <c r="C75" s="8" t="s">
        <v>121</v>
      </c>
      <c r="D75" s="8"/>
      <c r="E75" s="8"/>
      <c r="F75" s="8"/>
      <c r="G75" s="8"/>
      <c r="H75" s="8"/>
      <c r="I75" s="8"/>
      <c r="J75" s="8"/>
      <c r="K75" s="8"/>
      <c r="L75" s="165">
        <v>214568.28</v>
      </c>
      <c r="M75" s="165"/>
      <c r="N75" s="163"/>
    </row>
    <row r="76" spans="1:14" ht="12.75">
      <c r="A76" s="4"/>
      <c r="B76" s="8"/>
      <c r="C76" s="8" t="s">
        <v>122</v>
      </c>
      <c r="D76" s="8"/>
      <c r="E76" s="8"/>
      <c r="F76" s="8"/>
      <c r="G76" s="8"/>
      <c r="H76" s="8"/>
      <c r="I76" s="8"/>
      <c r="J76" s="8"/>
      <c r="K76" s="8"/>
      <c r="L76" s="165">
        <v>218116.2</v>
      </c>
      <c r="M76" s="165"/>
      <c r="N76" s="163"/>
    </row>
    <row r="77" spans="1:14" ht="12.75">
      <c r="A77" s="4"/>
      <c r="B77" s="8"/>
      <c r="C77" s="8" t="s">
        <v>124</v>
      </c>
      <c r="D77" s="8"/>
      <c r="E77" s="8"/>
      <c r="F77" s="8"/>
      <c r="G77" s="8"/>
      <c r="H77" s="8"/>
      <c r="I77" s="8"/>
      <c r="J77" s="8"/>
      <c r="K77" s="8"/>
      <c r="L77" s="167">
        <v>0</v>
      </c>
      <c r="M77" s="165"/>
      <c r="N77" s="163"/>
    </row>
    <row r="78" spans="1:14" ht="12.75">
      <c r="A78" s="4"/>
      <c r="B78" s="8"/>
      <c r="C78" s="8" t="s">
        <v>123</v>
      </c>
      <c r="D78" s="8"/>
      <c r="E78" s="8"/>
      <c r="F78" s="8"/>
      <c r="G78" s="8"/>
      <c r="H78" s="8"/>
      <c r="I78" s="8"/>
      <c r="J78" s="8"/>
      <c r="K78" s="8"/>
      <c r="L78" s="165">
        <v>113172.74</v>
      </c>
      <c r="M78" s="165"/>
      <c r="N78" s="163"/>
    </row>
    <row r="79" spans="1:14" ht="12.75">
      <c r="A79" s="4"/>
      <c r="B79" s="8"/>
      <c r="C79" s="8" t="s">
        <v>125</v>
      </c>
      <c r="D79" s="8"/>
      <c r="E79" s="8"/>
      <c r="F79" s="8"/>
      <c r="G79" s="8"/>
      <c r="H79" s="8"/>
      <c r="I79" s="8"/>
      <c r="J79" s="8"/>
      <c r="K79" s="8"/>
      <c r="L79" s="167">
        <v>0</v>
      </c>
      <c r="M79" s="165"/>
      <c r="N79" s="163"/>
    </row>
    <row r="80" spans="1:14" ht="12.75">
      <c r="A80" s="4"/>
      <c r="B80" s="8"/>
      <c r="C80" s="8" t="s">
        <v>126</v>
      </c>
      <c r="D80" s="8"/>
      <c r="E80" s="8"/>
      <c r="F80" s="8"/>
      <c r="G80" s="8"/>
      <c r="H80" s="8"/>
      <c r="I80" s="8"/>
      <c r="J80" s="8"/>
      <c r="K80" s="8"/>
      <c r="L80" s="167">
        <v>0</v>
      </c>
      <c r="M80" s="165"/>
      <c r="N80" s="163"/>
    </row>
    <row r="81" spans="1:14" ht="12.75">
      <c r="A81" s="4"/>
      <c r="B81" s="8"/>
      <c r="C81" s="8" t="s">
        <v>127</v>
      </c>
      <c r="D81" s="8"/>
      <c r="E81" s="8"/>
      <c r="F81" s="8"/>
      <c r="G81" s="8"/>
      <c r="H81" s="8"/>
      <c r="I81" s="8"/>
      <c r="J81" s="8"/>
      <c r="K81" s="8"/>
      <c r="L81" s="165">
        <v>130463.42</v>
      </c>
      <c r="M81" s="165"/>
      <c r="N81" s="163"/>
    </row>
    <row r="82" spans="1:14" ht="12.75">
      <c r="A82" s="4"/>
      <c r="B82" s="8"/>
      <c r="C82" s="8" t="s">
        <v>128</v>
      </c>
      <c r="D82" s="8"/>
      <c r="E82" s="8"/>
      <c r="F82" s="8"/>
      <c r="G82" s="8"/>
      <c r="H82" s="8"/>
      <c r="I82" s="8"/>
      <c r="J82" s="8"/>
      <c r="K82" s="8"/>
      <c r="L82" s="165">
        <v>161728</v>
      </c>
      <c r="M82" s="165"/>
      <c r="N82" s="163"/>
    </row>
    <row r="83" spans="1:14" ht="12.75">
      <c r="A83" s="4"/>
      <c r="B83" s="8"/>
      <c r="C83" s="8" t="s">
        <v>129</v>
      </c>
      <c r="D83" s="8"/>
      <c r="E83" s="8"/>
      <c r="F83" s="8"/>
      <c r="G83" s="8"/>
      <c r="H83" s="8"/>
      <c r="I83" s="8"/>
      <c r="J83" s="8"/>
      <c r="K83" s="8"/>
      <c r="L83" s="165">
        <v>187917.25</v>
      </c>
      <c r="M83" s="165"/>
      <c r="N83" s="163"/>
    </row>
    <row r="84" spans="1:14" ht="12.75">
      <c r="A84" s="4"/>
      <c r="B84" s="8"/>
      <c r="C84" s="8" t="s">
        <v>130</v>
      </c>
      <c r="D84" s="8"/>
      <c r="E84" s="8"/>
      <c r="F84" s="8"/>
      <c r="G84" s="8"/>
      <c r="H84" s="8"/>
      <c r="I84" s="8"/>
      <c r="J84" s="8"/>
      <c r="K84" s="8"/>
      <c r="L84" s="165">
        <v>191886.42</v>
      </c>
      <c r="M84" s="165"/>
      <c r="N84" s="163"/>
    </row>
    <row r="85" spans="1:14" ht="12.75">
      <c r="A85" s="4"/>
      <c r="B85" s="8"/>
      <c r="C85" s="8" t="s">
        <v>131</v>
      </c>
      <c r="D85" s="8"/>
      <c r="E85" s="8"/>
      <c r="F85" s="8"/>
      <c r="G85" s="8"/>
      <c r="H85" s="8"/>
      <c r="I85" s="8"/>
      <c r="J85" s="8"/>
      <c r="K85" s="8"/>
      <c r="L85" s="165">
        <v>32833.78</v>
      </c>
      <c r="M85" s="165"/>
      <c r="N85" s="163"/>
    </row>
    <row r="86" spans="1:14" ht="12.75">
      <c r="A86" s="4"/>
      <c r="B86" s="8"/>
      <c r="C86" s="8"/>
      <c r="D86" s="8"/>
      <c r="E86" s="8"/>
      <c r="F86" s="8"/>
      <c r="G86" s="8"/>
      <c r="H86" s="8"/>
      <c r="I86" s="8"/>
      <c r="J86" s="8"/>
      <c r="K86" s="8"/>
      <c r="L86" s="165"/>
      <c r="M86" s="165"/>
      <c r="N86" s="163"/>
    </row>
    <row r="87" spans="1:14" ht="12.75">
      <c r="A87" s="4"/>
      <c r="B87" s="8" t="s">
        <v>343</v>
      </c>
      <c r="C87" s="8"/>
      <c r="D87" s="8"/>
      <c r="E87" s="8"/>
      <c r="F87" s="8"/>
      <c r="G87" s="8"/>
      <c r="H87" s="8"/>
      <c r="I87" s="8"/>
      <c r="J87" s="8"/>
      <c r="K87" s="8"/>
      <c r="L87" s="162">
        <v>4824632.19</v>
      </c>
      <c r="M87" s="165"/>
      <c r="N87" s="163">
        <v>129557553.08999997</v>
      </c>
    </row>
    <row r="88" spans="1:14" ht="12.75">
      <c r="A88" s="4"/>
      <c r="B88" s="8"/>
      <c r="C88" s="8"/>
      <c r="D88" s="8"/>
      <c r="E88" s="8"/>
      <c r="F88" s="8"/>
      <c r="G88" s="8"/>
      <c r="H88" s="8"/>
      <c r="I88" s="8"/>
      <c r="J88" s="8"/>
      <c r="K88" s="8"/>
      <c r="L88" s="165"/>
      <c r="M88" s="165"/>
      <c r="N88" s="163"/>
    </row>
    <row r="89" spans="1:14" ht="12.75">
      <c r="A89" s="4"/>
      <c r="B89" s="12" t="s">
        <v>235</v>
      </c>
      <c r="C89" s="8"/>
      <c r="D89" s="8"/>
      <c r="E89" s="8"/>
      <c r="F89" s="8"/>
      <c r="G89" s="8"/>
      <c r="H89" s="8"/>
      <c r="I89" s="8"/>
      <c r="J89" s="8"/>
      <c r="K89" s="8"/>
      <c r="L89" s="165"/>
      <c r="M89" s="165"/>
      <c r="N89" s="163"/>
    </row>
    <row r="90" spans="1:14" ht="12.75">
      <c r="A90" s="4"/>
      <c r="B90" s="8"/>
      <c r="C90" s="8" t="s">
        <v>101</v>
      </c>
      <c r="D90" s="8"/>
      <c r="E90" s="8"/>
      <c r="F90" s="8"/>
      <c r="G90" s="8"/>
      <c r="H90" s="8"/>
      <c r="I90" s="8"/>
      <c r="J90" s="8"/>
      <c r="K90" s="8"/>
      <c r="L90" s="162">
        <v>22251.78</v>
      </c>
      <c r="M90" s="165"/>
      <c r="N90" s="163">
        <v>129535301.30999997</v>
      </c>
    </row>
    <row r="91" spans="1:14" ht="12.75">
      <c r="A91" s="4"/>
      <c r="B91" s="12"/>
      <c r="C91" s="8"/>
      <c r="D91" s="8"/>
      <c r="E91" s="8"/>
      <c r="F91" s="8"/>
      <c r="G91" s="8"/>
      <c r="H91" s="8"/>
      <c r="I91" s="8"/>
      <c r="J91" s="8"/>
      <c r="K91" s="8"/>
      <c r="L91" s="165"/>
      <c r="M91" s="165"/>
      <c r="N91" s="163"/>
    </row>
    <row r="92" spans="1:14" ht="12.75">
      <c r="A92" s="4"/>
      <c r="B92" s="12" t="s">
        <v>238</v>
      </c>
      <c r="C92" s="8"/>
      <c r="D92" s="8"/>
      <c r="E92" s="8"/>
      <c r="F92" s="8"/>
      <c r="G92" s="8"/>
      <c r="H92" s="8"/>
      <c r="I92" s="8"/>
      <c r="J92" s="8"/>
      <c r="K92" s="8"/>
      <c r="L92" s="165">
        <v>5563952.59</v>
      </c>
      <c r="M92" s="165"/>
      <c r="N92" s="163">
        <v>123971348.71999997</v>
      </c>
    </row>
    <row r="93" spans="1:14" ht="12.75">
      <c r="A93" s="4"/>
      <c r="B93" s="8"/>
      <c r="C93" s="8"/>
      <c r="D93" s="8"/>
      <c r="E93" s="8"/>
      <c r="F93" s="8"/>
      <c r="G93" s="8"/>
      <c r="H93" s="8"/>
      <c r="I93" s="8"/>
      <c r="J93" s="8"/>
      <c r="K93" s="8"/>
      <c r="L93" s="165"/>
      <c r="M93" s="165"/>
      <c r="N93" s="163"/>
    </row>
    <row r="94" spans="1:14" ht="12.75">
      <c r="A94" s="4"/>
      <c r="B94" s="12" t="s">
        <v>239</v>
      </c>
      <c r="C94" s="8"/>
      <c r="D94" s="8"/>
      <c r="E94" s="8"/>
      <c r="F94" s="8"/>
      <c r="G94" s="8"/>
      <c r="H94" s="8"/>
      <c r="I94" s="8"/>
      <c r="J94" s="8"/>
      <c r="K94" s="8"/>
      <c r="L94" s="165">
        <v>0</v>
      </c>
      <c r="M94" s="165"/>
      <c r="N94" s="163">
        <v>123971348.71999997</v>
      </c>
    </row>
    <row r="95" spans="1:14" ht="12.75">
      <c r="A95" s="4"/>
      <c r="B95" s="8"/>
      <c r="C95" s="8"/>
      <c r="D95" s="8"/>
      <c r="E95" s="8"/>
      <c r="F95" s="8"/>
      <c r="G95" s="8"/>
      <c r="H95" s="8"/>
      <c r="I95" s="8"/>
      <c r="J95" s="8"/>
      <c r="K95" s="8"/>
      <c r="L95" s="165"/>
      <c r="M95" s="165"/>
      <c r="N95" s="163"/>
    </row>
    <row r="96" spans="1:14" ht="12.75">
      <c r="A96" s="4"/>
      <c r="B96" s="12" t="s">
        <v>240</v>
      </c>
      <c r="C96" s="8"/>
      <c r="D96" s="8"/>
      <c r="E96" s="8"/>
      <c r="F96" s="8"/>
      <c r="G96" s="8"/>
      <c r="H96" s="8"/>
      <c r="I96" s="8"/>
      <c r="J96" s="8"/>
      <c r="K96" s="8"/>
      <c r="L96" s="165">
        <v>0</v>
      </c>
      <c r="M96" s="165"/>
      <c r="N96" s="163">
        <v>123971348.71999997</v>
      </c>
    </row>
    <row r="97" spans="1:14" ht="12.75">
      <c r="A97" s="4"/>
      <c r="B97" s="12"/>
      <c r="C97" s="8"/>
      <c r="D97" s="8"/>
      <c r="E97" s="8"/>
      <c r="F97" s="8"/>
      <c r="G97" s="8"/>
      <c r="H97" s="8"/>
      <c r="I97" s="8"/>
      <c r="J97" s="8"/>
      <c r="K97" s="8"/>
      <c r="L97" s="165"/>
      <c r="M97" s="165"/>
      <c r="N97" s="163"/>
    </row>
    <row r="98" spans="1:14" ht="12.75">
      <c r="A98" s="4"/>
      <c r="B98" s="12" t="s">
        <v>256</v>
      </c>
      <c r="C98" s="8"/>
      <c r="D98" s="8"/>
      <c r="E98" s="8"/>
      <c r="F98" s="8"/>
      <c r="G98" s="8"/>
      <c r="H98" s="8"/>
      <c r="I98" s="8"/>
      <c r="J98" s="8"/>
      <c r="K98" s="8"/>
      <c r="L98" s="165"/>
      <c r="M98" s="165"/>
      <c r="N98" s="163">
        <v>123971348.71999997</v>
      </c>
    </row>
    <row r="99" spans="1:15" ht="12.75">
      <c r="A99" s="4"/>
      <c r="B99" s="8"/>
      <c r="C99" s="8"/>
      <c r="D99" s="8"/>
      <c r="E99" s="8"/>
      <c r="F99" s="8"/>
      <c r="G99" s="8"/>
      <c r="H99" s="8"/>
      <c r="I99" s="8"/>
      <c r="J99" s="8"/>
      <c r="K99" s="8"/>
      <c r="L99" s="165"/>
      <c r="M99" s="165"/>
      <c r="N99" s="163"/>
      <c r="O99" s="268"/>
    </row>
    <row r="100" spans="1:15" ht="12.75">
      <c r="A100" s="27"/>
      <c r="B100" s="128" t="s">
        <v>344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176">
        <v>40549452.5</v>
      </c>
      <c r="M100" s="176"/>
      <c r="N100" s="168">
        <v>83421896.21999997</v>
      </c>
      <c r="O100" s="269"/>
    </row>
    <row r="101" spans="1:14" s="33" customFormat="1" ht="12.75">
      <c r="A101" s="19" t="s">
        <v>13</v>
      </c>
      <c r="B101" s="34"/>
      <c r="C101" s="6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5"/>
    </row>
    <row r="102" spans="1:14" ht="13.5" thickBot="1">
      <c r="A102" s="37" t="s">
        <v>14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7"/>
    </row>
    <row r="104" ht="13.5" thickBot="1"/>
    <row r="105" spans="1:9" ht="12.75">
      <c r="A105" s="54" t="s">
        <v>60</v>
      </c>
      <c r="B105" s="11"/>
      <c r="C105" s="11"/>
      <c r="D105" s="11"/>
      <c r="E105" s="11"/>
      <c r="F105" s="11"/>
      <c r="G105" s="11"/>
      <c r="H105" s="3"/>
      <c r="I105" s="8"/>
    </row>
    <row r="106" spans="1:9" ht="12.75">
      <c r="A106" s="4"/>
      <c r="B106" s="8"/>
      <c r="C106" s="8"/>
      <c r="D106" s="8"/>
      <c r="E106" s="8"/>
      <c r="F106" s="8"/>
      <c r="G106" s="67" t="s">
        <v>83</v>
      </c>
      <c r="H106" s="166">
        <v>40543</v>
      </c>
      <c r="I106" s="68"/>
    </row>
    <row r="107" spans="1:9" ht="12.75">
      <c r="A107" s="4"/>
      <c r="B107" s="8" t="s">
        <v>302</v>
      </c>
      <c r="C107" s="8"/>
      <c r="D107" s="8"/>
      <c r="E107" s="8"/>
      <c r="F107" s="8"/>
      <c r="G107" s="68"/>
      <c r="H107" s="239">
        <v>5284727.84</v>
      </c>
      <c r="I107" s="68"/>
    </row>
    <row r="108" spans="1:9" ht="12.75">
      <c r="A108" s="4"/>
      <c r="B108" s="8" t="s">
        <v>303</v>
      </c>
      <c r="C108" s="8"/>
      <c r="D108" s="8"/>
      <c r="E108" s="8"/>
      <c r="F108" s="8"/>
      <c r="G108" s="8"/>
      <c r="H108" s="239">
        <v>4846883.97</v>
      </c>
      <c r="I108" s="8"/>
    </row>
    <row r="109" spans="1:9" ht="12.75">
      <c r="A109" s="4"/>
      <c r="B109" s="8" t="s">
        <v>304</v>
      </c>
      <c r="C109" s="8"/>
      <c r="D109" s="8"/>
      <c r="E109" s="8"/>
      <c r="F109" s="8"/>
      <c r="G109" s="8"/>
      <c r="H109" s="239">
        <v>4846883.97</v>
      </c>
      <c r="I109" s="8"/>
    </row>
    <row r="110" spans="1:9" ht="12.75">
      <c r="A110" s="4"/>
      <c r="B110" s="8"/>
      <c r="C110" s="8" t="s">
        <v>63</v>
      </c>
      <c r="D110" s="8"/>
      <c r="E110" s="8"/>
      <c r="F110" s="8"/>
      <c r="G110" s="8"/>
      <c r="H110" s="240" t="s">
        <v>345</v>
      </c>
      <c r="I110" s="8"/>
    </row>
    <row r="111" spans="1:9" ht="12.75">
      <c r="A111" s="4"/>
      <c r="B111" s="8"/>
      <c r="C111" s="8"/>
      <c r="D111" s="8"/>
      <c r="E111" s="8"/>
      <c r="F111" s="8"/>
      <c r="G111" s="8"/>
      <c r="H111" s="240"/>
      <c r="I111" s="8"/>
    </row>
    <row r="112" spans="1:9" ht="12.75">
      <c r="A112" s="4"/>
      <c r="B112" s="14" t="s">
        <v>259</v>
      </c>
      <c r="C112" s="8"/>
      <c r="D112" s="8"/>
      <c r="E112" s="8"/>
      <c r="F112" s="8"/>
      <c r="G112" s="8"/>
      <c r="H112" s="239">
        <v>437843.87</v>
      </c>
      <c r="I112" s="8"/>
    </row>
    <row r="113" spans="1:9" ht="12.75">
      <c r="A113" s="4"/>
      <c r="B113" s="8" t="s">
        <v>65</v>
      </c>
      <c r="C113" s="8"/>
      <c r="D113" s="8"/>
      <c r="E113" s="8"/>
      <c r="F113" s="8"/>
      <c r="G113" s="8"/>
      <c r="H113" s="239">
        <v>0</v>
      </c>
      <c r="I113" s="8"/>
    </row>
    <row r="114" spans="1:9" ht="12.75">
      <c r="A114" s="4"/>
      <c r="B114" s="8" t="s">
        <v>67</v>
      </c>
      <c r="C114" s="8"/>
      <c r="D114" s="8"/>
      <c r="E114" s="8"/>
      <c r="F114" s="8"/>
      <c r="G114" s="8"/>
      <c r="H114" s="239">
        <v>0</v>
      </c>
      <c r="I114" s="266"/>
    </row>
    <row r="115" spans="1:9" ht="12.75">
      <c r="A115" s="4"/>
      <c r="B115" s="8"/>
      <c r="C115" s="8" t="s">
        <v>68</v>
      </c>
      <c r="D115" s="8"/>
      <c r="E115" s="8"/>
      <c r="F115" s="8"/>
      <c r="G115" s="8"/>
      <c r="H115" s="239">
        <v>437843.87</v>
      </c>
      <c r="I115" s="267"/>
    </row>
    <row r="116" spans="1:9" ht="12.75">
      <c r="A116" s="4"/>
      <c r="B116" s="8"/>
      <c r="C116" s="8"/>
      <c r="D116" s="8"/>
      <c r="E116" s="8"/>
      <c r="F116" s="8"/>
      <c r="G116" s="8"/>
      <c r="H116" s="240"/>
      <c r="I116" s="8"/>
    </row>
    <row r="117" spans="1:9" ht="12.75">
      <c r="A117" s="4"/>
      <c r="B117" s="8"/>
      <c r="C117" s="12" t="s">
        <v>71</v>
      </c>
      <c r="D117" s="8"/>
      <c r="E117" s="8"/>
      <c r="F117" s="8"/>
      <c r="G117" s="8"/>
      <c r="H117" s="240">
        <v>4846883.97</v>
      </c>
      <c r="I117" s="8"/>
    </row>
    <row r="118" spans="1:9" ht="13.5" thickBot="1">
      <c r="A118" s="6"/>
      <c r="B118" s="13"/>
      <c r="C118" s="13"/>
      <c r="D118" s="13"/>
      <c r="E118" s="13"/>
      <c r="F118" s="13"/>
      <c r="G118" s="13"/>
      <c r="H118" s="7"/>
      <c r="I118" s="8"/>
    </row>
    <row r="120" ht="13.5" thickBot="1"/>
    <row r="121" spans="1:46" ht="12.75">
      <c r="A121" s="54" t="s">
        <v>60</v>
      </c>
      <c r="B121" s="11"/>
      <c r="C121" s="11"/>
      <c r="D121" s="11"/>
      <c r="E121" s="11"/>
      <c r="F121" s="11"/>
      <c r="G121" s="55" t="s">
        <v>91</v>
      </c>
      <c r="H121" s="55" t="s">
        <v>93</v>
      </c>
      <c r="I121" s="55" t="s">
        <v>94</v>
      </c>
      <c r="J121" s="55" t="s">
        <v>95</v>
      </c>
      <c r="K121" s="55" t="s">
        <v>96</v>
      </c>
      <c r="L121" s="55" t="s">
        <v>97</v>
      </c>
      <c r="M121" s="55" t="s">
        <v>98</v>
      </c>
      <c r="N121" s="55" t="s">
        <v>99</v>
      </c>
      <c r="O121" s="55" t="s">
        <v>100</v>
      </c>
      <c r="P121" s="55" t="s">
        <v>101</v>
      </c>
      <c r="Q121" s="55" t="s">
        <v>102</v>
      </c>
      <c r="R121" s="55" t="s">
        <v>103</v>
      </c>
      <c r="S121" s="55" t="s">
        <v>104</v>
      </c>
      <c r="T121" s="56" t="s">
        <v>105</v>
      </c>
      <c r="AT121" t="s">
        <v>131</v>
      </c>
    </row>
    <row r="122" spans="1:20" ht="12.75">
      <c r="A122" s="4"/>
      <c r="B122" s="8"/>
      <c r="C122" s="8"/>
      <c r="D122" s="8"/>
      <c r="E122" s="8"/>
      <c r="F122" s="8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5"/>
    </row>
    <row r="123" spans="1:20" ht="12.75">
      <c r="A123" s="4"/>
      <c r="B123" s="8" t="s">
        <v>302</v>
      </c>
      <c r="C123" s="8"/>
      <c r="D123" s="8"/>
      <c r="E123" s="8"/>
      <c r="F123" s="8"/>
      <c r="G123" s="241">
        <v>111793.96</v>
      </c>
      <c r="H123" s="241">
        <v>113201.09</v>
      </c>
      <c r="I123" s="241">
        <v>114187.39</v>
      </c>
      <c r="J123" s="241">
        <v>108478.02</v>
      </c>
      <c r="K123" s="241">
        <v>116236.84</v>
      </c>
      <c r="L123" s="241">
        <v>114863.02</v>
      </c>
      <c r="M123" s="241">
        <v>152519.75</v>
      </c>
      <c r="N123" s="241">
        <v>151099.56</v>
      </c>
      <c r="O123" s="241">
        <v>157247.89</v>
      </c>
      <c r="P123" s="241">
        <v>22251.78</v>
      </c>
      <c r="Q123" s="241">
        <v>170042.32</v>
      </c>
      <c r="R123" s="241">
        <v>166243.98</v>
      </c>
      <c r="S123" s="241">
        <v>123678.9</v>
      </c>
      <c r="T123" s="242">
        <v>121995.61</v>
      </c>
    </row>
    <row r="124" spans="1:20" ht="12.75">
      <c r="A124" s="4"/>
      <c r="B124" s="8" t="s">
        <v>303</v>
      </c>
      <c r="C124" s="8"/>
      <c r="D124" s="8"/>
      <c r="E124" s="8"/>
      <c r="F124" s="8"/>
      <c r="G124" s="241">
        <v>101799.44</v>
      </c>
      <c r="H124" s="241">
        <v>104035.06</v>
      </c>
      <c r="I124" s="241">
        <v>104797.8</v>
      </c>
      <c r="J124" s="241">
        <v>99557.91</v>
      </c>
      <c r="K124" s="241">
        <v>106092.73</v>
      </c>
      <c r="L124" s="241">
        <v>104164.39</v>
      </c>
      <c r="M124" s="241">
        <v>138854.79</v>
      </c>
      <c r="N124" s="241">
        <v>138943.72</v>
      </c>
      <c r="O124" s="241">
        <v>144324.98</v>
      </c>
      <c r="P124" s="241">
        <v>22251.78</v>
      </c>
      <c r="Q124" s="241">
        <v>156058.19</v>
      </c>
      <c r="R124" s="241">
        <v>151737.39</v>
      </c>
      <c r="S124" s="241">
        <v>112208.62</v>
      </c>
      <c r="T124" s="242">
        <v>111006.57</v>
      </c>
    </row>
    <row r="125" spans="1:20" ht="12.75">
      <c r="A125" s="4"/>
      <c r="B125" s="8" t="s">
        <v>304</v>
      </c>
      <c r="C125" s="8"/>
      <c r="D125" s="8"/>
      <c r="E125" s="8"/>
      <c r="F125" s="8"/>
      <c r="G125" s="241">
        <v>101799.44</v>
      </c>
      <c r="H125" s="241">
        <v>104035.06</v>
      </c>
      <c r="I125" s="241">
        <v>104797.8</v>
      </c>
      <c r="J125" s="241">
        <v>99557.91</v>
      </c>
      <c r="K125" s="241">
        <v>106092.73</v>
      </c>
      <c r="L125" s="241">
        <v>104164.39</v>
      </c>
      <c r="M125" s="241">
        <v>138854.79</v>
      </c>
      <c r="N125" s="241">
        <v>138943.72</v>
      </c>
      <c r="O125" s="241">
        <v>144324.98</v>
      </c>
      <c r="P125" s="241">
        <v>22251.78</v>
      </c>
      <c r="Q125" s="241">
        <v>156058.19</v>
      </c>
      <c r="R125" s="241">
        <v>151737.39</v>
      </c>
      <c r="S125" s="241">
        <v>112208.62</v>
      </c>
      <c r="T125" s="242">
        <v>111006.57</v>
      </c>
    </row>
    <row r="126" spans="1:20" ht="12.75">
      <c r="A126" s="4"/>
      <c r="B126" s="8"/>
      <c r="C126" s="8" t="s">
        <v>63</v>
      </c>
      <c r="D126" s="8"/>
      <c r="E126" s="8"/>
      <c r="F126" s="8"/>
      <c r="G126" s="184" t="s">
        <v>345</v>
      </c>
      <c r="H126" s="184" t="s">
        <v>345</v>
      </c>
      <c r="I126" s="184" t="s">
        <v>345</v>
      </c>
      <c r="J126" s="184" t="s">
        <v>345</v>
      </c>
      <c r="K126" s="184" t="s">
        <v>345</v>
      </c>
      <c r="L126" s="184" t="s">
        <v>345</v>
      </c>
      <c r="M126" s="184" t="s">
        <v>345</v>
      </c>
      <c r="N126" s="184" t="s">
        <v>345</v>
      </c>
      <c r="O126" s="184" t="s">
        <v>345</v>
      </c>
      <c r="P126" s="184" t="s">
        <v>345</v>
      </c>
      <c r="Q126" s="184" t="s">
        <v>345</v>
      </c>
      <c r="R126" s="184" t="s">
        <v>345</v>
      </c>
      <c r="S126" s="184" t="s">
        <v>345</v>
      </c>
      <c r="T126" s="185" t="s">
        <v>345</v>
      </c>
    </row>
    <row r="127" spans="1:20" ht="12.75">
      <c r="A127" s="4"/>
      <c r="B127" s="8"/>
      <c r="C127" s="8"/>
      <c r="D127" s="8"/>
      <c r="E127" s="8"/>
      <c r="F127" s="8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5"/>
    </row>
    <row r="128" spans="1:20" ht="12.75">
      <c r="A128" s="4"/>
      <c r="B128" s="14" t="s">
        <v>259</v>
      </c>
      <c r="C128" s="8"/>
      <c r="D128" s="8"/>
      <c r="E128" s="8"/>
      <c r="F128" s="8"/>
      <c r="G128" s="241">
        <v>9994.52</v>
      </c>
      <c r="H128" s="241">
        <v>9166.03</v>
      </c>
      <c r="I128" s="241">
        <v>9389.59</v>
      </c>
      <c r="J128" s="241">
        <v>8920.11</v>
      </c>
      <c r="K128" s="241">
        <v>10144.11</v>
      </c>
      <c r="L128" s="241">
        <v>10698.63</v>
      </c>
      <c r="M128" s="241">
        <v>13664.96</v>
      </c>
      <c r="N128" s="241">
        <v>12155.84</v>
      </c>
      <c r="O128" s="241">
        <v>12922.91</v>
      </c>
      <c r="P128" s="241">
        <v>0</v>
      </c>
      <c r="Q128" s="241">
        <v>13984.13</v>
      </c>
      <c r="R128" s="241">
        <v>14506.59</v>
      </c>
      <c r="S128" s="241">
        <v>11470.28</v>
      </c>
      <c r="T128" s="242">
        <v>10989.04</v>
      </c>
    </row>
    <row r="129" spans="1:20" ht="12.75">
      <c r="A129" s="4"/>
      <c r="B129" s="8" t="s">
        <v>65</v>
      </c>
      <c r="C129" s="8"/>
      <c r="D129" s="8"/>
      <c r="E129" s="8"/>
      <c r="F129" s="8"/>
      <c r="G129" s="241">
        <v>0</v>
      </c>
      <c r="H129" s="241">
        <v>0</v>
      </c>
      <c r="I129" s="241">
        <v>0</v>
      </c>
      <c r="J129" s="241">
        <v>0</v>
      </c>
      <c r="K129" s="241">
        <v>0</v>
      </c>
      <c r="L129" s="241">
        <v>0</v>
      </c>
      <c r="M129" s="241">
        <v>0</v>
      </c>
      <c r="N129" s="241">
        <v>0</v>
      </c>
      <c r="O129" s="241">
        <v>0</v>
      </c>
      <c r="P129" s="241">
        <v>0</v>
      </c>
      <c r="Q129" s="241">
        <v>0</v>
      </c>
      <c r="R129" s="241">
        <v>0</v>
      </c>
      <c r="S129" s="241">
        <v>0</v>
      </c>
      <c r="T129" s="242">
        <v>0</v>
      </c>
    </row>
    <row r="130" spans="1:20" ht="12.75">
      <c r="A130" s="4"/>
      <c r="B130" s="8" t="s">
        <v>67</v>
      </c>
      <c r="C130" s="8"/>
      <c r="D130" s="8"/>
      <c r="E130" s="8"/>
      <c r="F130" s="8"/>
      <c r="G130" s="241">
        <v>0</v>
      </c>
      <c r="H130" s="241">
        <v>0</v>
      </c>
      <c r="I130" s="241">
        <v>0</v>
      </c>
      <c r="J130" s="241">
        <v>0</v>
      </c>
      <c r="K130" s="241">
        <v>0</v>
      </c>
      <c r="L130" s="241">
        <v>0</v>
      </c>
      <c r="M130" s="241">
        <v>0</v>
      </c>
      <c r="N130" s="241">
        <v>0</v>
      </c>
      <c r="O130" s="241">
        <v>0</v>
      </c>
      <c r="P130" s="241">
        <v>0</v>
      </c>
      <c r="Q130" s="241">
        <v>0</v>
      </c>
      <c r="R130" s="241">
        <v>0</v>
      </c>
      <c r="S130" s="241">
        <v>0</v>
      </c>
      <c r="T130" s="242">
        <v>0</v>
      </c>
    </row>
    <row r="131" spans="1:20" ht="12.75">
      <c r="A131" s="4"/>
      <c r="B131" s="8"/>
      <c r="C131" s="8" t="s">
        <v>68</v>
      </c>
      <c r="D131" s="8"/>
      <c r="E131" s="8"/>
      <c r="F131" s="8"/>
      <c r="G131" s="241">
        <v>9994.52</v>
      </c>
      <c r="H131" s="241">
        <v>9166.03</v>
      </c>
      <c r="I131" s="241">
        <v>9389.59</v>
      </c>
      <c r="J131" s="241">
        <v>8920.11</v>
      </c>
      <c r="K131" s="241">
        <v>10144.11</v>
      </c>
      <c r="L131" s="241">
        <v>10698.63</v>
      </c>
      <c r="M131" s="241">
        <v>13664.96</v>
      </c>
      <c r="N131" s="241">
        <v>12155.84</v>
      </c>
      <c r="O131" s="241">
        <v>12922.91</v>
      </c>
      <c r="P131" s="241">
        <v>0</v>
      </c>
      <c r="Q131" s="241">
        <v>13984.13</v>
      </c>
      <c r="R131" s="241">
        <v>14506.59</v>
      </c>
      <c r="S131" s="241">
        <v>11470.28</v>
      </c>
      <c r="T131" s="242">
        <v>10989.04</v>
      </c>
    </row>
    <row r="132" spans="1:20" ht="12.75">
      <c r="A132" s="4"/>
      <c r="B132" s="8"/>
      <c r="C132" s="8"/>
      <c r="D132" s="8"/>
      <c r="E132" s="8"/>
      <c r="F132" s="8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5"/>
    </row>
    <row r="133" spans="1:20" ht="12.75">
      <c r="A133" s="4"/>
      <c r="B133" s="8"/>
      <c r="C133" s="12" t="s">
        <v>71</v>
      </c>
      <c r="D133" s="8"/>
      <c r="E133" s="8"/>
      <c r="F133" s="8"/>
      <c r="G133" s="184">
        <v>101799.44</v>
      </c>
      <c r="H133" s="184">
        <v>104035.06</v>
      </c>
      <c r="I133" s="184">
        <v>104797.8</v>
      </c>
      <c r="J133" s="184">
        <v>99557.91</v>
      </c>
      <c r="K133" s="184">
        <v>106092.73</v>
      </c>
      <c r="L133" s="184">
        <v>104164.39</v>
      </c>
      <c r="M133" s="184">
        <v>138854.79</v>
      </c>
      <c r="N133" s="184">
        <v>138943.72</v>
      </c>
      <c r="O133" s="184">
        <v>144324.98</v>
      </c>
      <c r="P133" s="184">
        <v>22251.78</v>
      </c>
      <c r="Q133" s="184">
        <v>156058.19</v>
      </c>
      <c r="R133" s="184">
        <v>151737.39</v>
      </c>
      <c r="S133" s="184">
        <v>112208.62</v>
      </c>
      <c r="T133" s="185">
        <v>111006.57</v>
      </c>
    </row>
    <row r="134" spans="1:20" ht="13.5" thickBot="1">
      <c r="A134" s="6"/>
      <c r="B134" s="13"/>
      <c r="C134" s="13"/>
      <c r="D134" s="13"/>
      <c r="E134" s="13"/>
      <c r="F134" s="13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7"/>
    </row>
    <row r="135" ht="13.5" thickBot="1"/>
    <row r="136" spans="1:20" ht="12.75">
      <c r="A136" s="54" t="s">
        <v>60</v>
      </c>
      <c r="B136" s="11"/>
      <c r="C136" s="11"/>
      <c r="D136" s="11"/>
      <c r="E136" s="11"/>
      <c r="F136" s="11"/>
      <c r="G136" s="55" t="s">
        <v>106</v>
      </c>
      <c r="H136" s="55" t="s">
        <v>107</v>
      </c>
      <c r="I136" s="55" t="s">
        <v>108</v>
      </c>
      <c r="J136" s="55" t="s">
        <v>109</v>
      </c>
      <c r="K136" s="55" t="s">
        <v>110</v>
      </c>
      <c r="L136" s="55" t="s">
        <v>111</v>
      </c>
      <c r="M136" s="55" t="s">
        <v>112</v>
      </c>
      <c r="N136" s="55" t="s">
        <v>113</v>
      </c>
      <c r="O136" s="55" t="s">
        <v>245</v>
      </c>
      <c r="P136" s="55" t="s">
        <v>115</v>
      </c>
      <c r="Q136" s="55" t="s">
        <v>116</v>
      </c>
      <c r="R136" s="55" t="s">
        <v>117</v>
      </c>
      <c r="S136" s="55" t="s">
        <v>118</v>
      </c>
      <c r="T136" s="56" t="s">
        <v>119</v>
      </c>
    </row>
    <row r="137" spans="1:20" ht="12.75">
      <c r="A137" s="4"/>
      <c r="B137" s="8"/>
      <c r="C137" s="8"/>
      <c r="D137" s="8"/>
      <c r="E137" s="8"/>
      <c r="F137" s="8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5"/>
    </row>
    <row r="138" spans="1:20" ht="12.75">
      <c r="A138" s="4"/>
      <c r="B138" s="8" t="s">
        <v>302</v>
      </c>
      <c r="C138" s="8"/>
      <c r="D138" s="8"/>
      <c r="E138" s="8"/>
      <c r="F138" s="8"/>
      <c r="G138" s="241">
        <v>121937.52</v>
      </c>
      <c r="H138" s="241">
        <v>0</v>
      </c>
      <c r="I138" s="241">
        <v>153</v>
      </c>
      <c r="J138" s="241">
        <v>96204.57</v>
      </c>
      <c r="K138" s="241">
        <v>34694.54</v>
      </c>
      <c r="L138" s="241">
        <v>185692.65</v>
      </c>
      <c r="M138" s="241">
        <v>187583.4</v>
      </c>
      <c r="N138" s="241">
        <v>156394.95</v>
      </c>
      <c r="O138" s="241">
        <v>114465.74</v>
      </c>
      <c r="P138" s="241">
        <v>188668.49</v>
      </c>
      <c r="Q138" s="241">
        <v>235473.31</v>
      </c>
      <c r="R138" s="241">
        <v>249784.93</v>
      </c>
      <c r="S138" s="241">
        <v>249957.54</v>
      </c>
      <c r="T138" s="242">
        <v>118695.78</v>
      </c>
    </row>
    <row r="139" spans="1:20" ht="12.75">
      <c r="A139" s="4"/>
      <c r="B139" s="8" t="s">
        <v>303</v>
      </c>
      <c r="C139" s="8"/>
      <c r="D139" s="8"/>
      <c r="E139" s="8"/>
      <c r="F139" s="8"/>
      <c r="G139" s="241">
        <v>111753.24</v>
      </c>
      <c r="H139" s="241">
        <v>0</v>
      </c>
      <c r="I139" s="241">
        <v>51.93</v>
      </c>
      <c r="J139" s="241">
        <v>88662.42</v>
      </c>
      <c r="K139" s="241">
        <v>33604</v>
      </c>
      <c r="L139" s="241">
        <v>170660.95</v>
      </c>
      <c r="M139" s="241">
        <v>172170.12</v>
      </c>
      <c r="N139" s="241">
        <v>146176.45</v>
      </c>
      <c r="O139" s="241">
        <v>105150.67</v>
      </c>
      <c r="P139" s="241">
        <v>173391.78</v>
      </c>
      <c r="Q139" s="241">
        <v>216415.61</v>
      </c>
      <c r="R139" s="241">
        <v>229245.2</v>
      </c>
      <c r="S139" s="241">
        <v>229417.81</v>
      </c>
      <c r="T139" s="242">
        <v>109335.56</v>
      </c>
    </row>
    <row r="140" spans="1:20" ht="12.75">
      <c r="A140" s="4"/>
      <c r="B140" s="8" t="s">
        <v>304</v>
      </c>
      <c r="C140" s="8"/>
      <c r="D140" s="8"/>
      <c r="E140" s="8"/>
      <c r="F140" s="8"/>
      <c r="G140" s="241">
        <v>111753.24</v>
      </c>
      <c r="H140" s="241">
        <v>0</v>
      </c>
      <c r="I140" s="241">
        <v>51.93</v>
      </c>
      <c r="J140" s="241">
        <v>88662.42</v>
      </c>
      <c r="K140" s="241">
        <v>33604</v>
      </c>
      <c r="L140" s="241">
        <v>170660.95</v>
      </c>
      <c r="M140" s="241">
        <v>172170.12</v>
      </c>
      <c r="N140" s="241">
        <v>146176.45</v>
      </c>
      <c r="O140" s="241">
        <v>105150.67</v>
      </c>
      <c r="P140" s="241">
        <v>173391.78</v>
      </c>
      <c r="Q140" s="241">
        <v>216415.61</v>
      </c>
      <c r="R140" s="241">
        <v>229245.2</v>
      </c>
      <c r="S140" s="241">
        <v>229417.81</v>
      </c>
      <c r="T140" s="242">
        <v>109335.56</v>
      </c>
    </row>
    <row r="141" spans="1:20" ht="12.75">
      <c r="A141" s="4"/>
      <c r="B141" s="8"/>
      <c r="C141" s="8" t="s">
        <v>63</v>
      </c>
      <c r="D141" s="8"/>
      <c r="E141" s="8"/>
      <c r="F141" s="8"/>
      <c r="G141" s="184" t="s">
        <v>345</v>
      </c>
      <c r="H141" s="184" t="s">
        <v>345</v>
      </c>
      <c r="I141" s="184" t="s">
        <v>345</v>
      </c>
      <c r="J141" s="184" t="s">
        <v>345</v>
      </c>
      <c r="K141" s="184" t="s">
        <v>345</v>
      </c>
      <c r="L141" s="184" t="s">
        <v>345</v>
      </c>
      <c r="M141" s="184" t="s">
        <v>345</v>
      </c>
      <c r="N141" s="184" t="s">
        <v>345</v>
      </c>
      <c r="O141" s="184" t="s">
        <v>345</v>
      </c>
      <c r="P141" s="184" t="s">
        <v>345</v>
      </c>
      <c r="Q141" s="184" t="s">
        <v>345</v>
      </c>
      <c r="R141" s="184" t="s">
        <v>345</v>
      </c>
      <c r="S141" s="184" t="s">
        <v>345</v>
      </c>
      <c r="T141" s="185" t="s">
        <v>345</v>
      </c>
    </row>
    <row r="142" spans="1:20" ht="12.75">
      <c r="A142" s="4"/>
      <c r="B142" s="8"/>
      <c r="C142" s="8"/>
      <c r="D142" s="8"/>
      <c r="E142" s="8"/>
      <c r="F142" s="8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5"/>
    </row>
    <row r="143" spans="1:20" ht="12.75">
      <c r="A143" s="4"/>
      <c r="B143" s="8" t="s">
        <v>259</v>
      </c>
      <c r="C143" s="8"/>
      <c r="D143" s="8"/>
      <c r="E143" s="8"/>
      <c r="F143" s="8"/>
      <c r="G143" s="241">
        <v>10184.28</v>
      </c>
      <c r="H143" s="241">
        <v>0</v>
      </c>
      <c r="I143" s="241">
        <v>101.07</v>
      </c>
      <c r="J143" s="241">
        <v>7542.149999999994</v>
      </c>
      <c r="K143" s="241">
        <v>1090.5399999999936</v>
      </c>
      <c r="L143" s="241">
        <v>15031.7</v>
      </c>
      <c r="M143" s="241">
        <v>15413.28</v>
      </c>
      <c r="N143" s="241">
        <v>10218.5</v>
      </c>
      <c r="O143" s="241">
        <v>9315.069999999992</v>
      </c>
      <c r="P143" s="241">
        <v>15276.71</v>
      </c>
      <c r="Q143" s="241">
        <v>19057.7</v>
      </c>
      <c r="R143" s="241">
        <v>20539.73</v>
      </c>
      <c r="S143" s="241">
        <v>20539.73</v>
      </c>
      <c r="T143" s="242">
        <v>9360.22</v>
      </c>
    </row>
    <row r="144" spans="1:20" ht="12.75">
      <c r="A144" s="4"/>
      <c r="B144" s="8" t="s">
        <v>65</v>
      </c>
      <c r="C144" s="8"/>
      <c r="D144" s="8"/>
      <c r="E144" s="8"/>
      <c r="F144" s="8"/>
      <c r="G144" s="241">
        <v>0</v>
      </c>
      <c r="H144" s="241">
        <v>0</v>
      </c>
      <c r="I144" s="241">
        <v>0</v>
      </c>
      <c r="J144" s="241">
        <v>0</v>
      </c>
      <c r="K144" s="241">
        <v>0</v>
      </c>
      <c r="L144" s="241">
        <v>0</v>
      </c>
      <c r="M144" s="241">
        <v>0</v>
      </c>
      <c r="N144" s="241">
        <v>0</v>
      </c>
      <c r="O144" s="241">
        <v>0</v>
      </c>
      <c r="P144" s="241">
        <v>0</v>
      </c>
      <c r="Q144" s="241">
        <v>0</v>
      </c>
      <c r="R144" s="241">
        <v>0</v>
      </c>
      <c r="S144" s="241">
        <v>0</v>
      </c>
      <c r="T144" s="242">
        <v>0</v>
      </c>
    </row>
    <row r="145" spans="1:20" ht="12.75">
      <c r="A145" s="4"/>
      <c r="B145" s="8" t="s">
        <v>67</v>
      </c>
      <c r="C145" s="8"/>
      <c r="D145" s="8"/>
      <c r="E145" s="8"/>
      <c r="F145" s="8"/>
      <c r="G145" s="241">
        <v>0</v>
      </c>
      <c r="H145" s="241">
        <v>0</v>
      </c>
      <c r="I145" s="241">
        <v>0</v>
      </c>
      <c r="J145" s="241">
        <v>0</v>
      </c>
      <c r="K145" s="241">
        <v>0</v>
      </c>
      <c r="L145" s="241">
        <v>0</v>
      </c>
      <c r="M145" s="241">
        <v>0</v>
      </c>
      <c r="N145" s="241">
        <v>0</v>
      </c>
      <c r="O145" s="241">
        <v>0</v>
      </c>
      <c r="P145" s="241">
        <v>0</v>
      </c>
      <c r="Q145" s="241">
        <v>0</v>
      </c>
      <c r="R145" s="241">
        <v>0</v>
      </c>
      <c r="S145" s="241">
        <v>0</v>
      </c>
      <c r="T145" s="242">
        <v>0</v>
      </c>
    </row>
    <row r="146" spans="1:20" ht="12.75">
      <c r="A146" s="4"/>
      <c r="B146" s="8"/>
      <c r="C146" s="8" t="s">
        <v>68</v>
      </c>
      <c r="D146" s="8"/>
      <c r="E146" s="8"/>
      <c r="F146" s="8"/>
      <c r="G146" s="241">
        <v>10184.28</v>
      </c>
      <c r="H146" s="241">
        <v>0</v>
      </c>
      <c r="I146" s="241">
        <v>101.07</v>
      </c>
      <c r="J146" s="241">
        <v>7542.149999999994</v>
      </c>
      <c r="K146" s="241">
        <v>1090.5399999999936</v>
      </c>
      <c r="L146" s="241">
        <v>15031.7</v>
      </c>
      <c r="M146" s="241">
        <v>15413.28</v>
      </c>
      <c r="N146" s="241">
        <v>10218.5</v>
      </c>
      <c r="O146" s="241">
        <v>9315.069999999992</v>
      </c>
      <c r="P146" s="241">
        <v>15276.71</v>
      </c>
      <c r="Q146" s="241">
        <v>19057.7</v>
      </c>
      <c r="R146" s="241">
        <v>20539.73</v>
      </c>
      <c r="S146" s="241">
        <v>20539.73</v>
      </c>
      <c r="T146" s="242">
        <v>9360.22</v>
      </c>
    </row>
    <row r="147" spans="1:20" ht="12.75">
      <c r="A147" s="4"/>
      <c r="B147" s="8"/>
      <c r="C147" s="8"/>
      <c r="D147" s="8"/>
      <c r="E147" s="8"/>
      <c r="F147" s="8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5"/>
    </row>
    <row r="148" spans="1:20" ht="12.75">
      <c r="A148" s="4"/>
      <c r="B148" s="8"/>
      <c r="C148" s="12" t="s">
        <v>71</v>
      </c>
      <c r="D148" s="8"/>
      <c r="E148" s="8"/>
      <c r="F148" s="8"/>
      <c r="G148" s="184">
        <v>111753.24</v>
      </c>
      <c r="H148" s="184">
        <v>0</v>
      </c>
      <c r="I148" s="184">
        <v>51.93</v>
      </c>
      <c r="J148" s="184">
        <v>88662.42</v>
      </c>
      <c r="K148" s="184">
        <v>33604</v>
      </c>
      <c r="L148" s="184">
        <v>170660.95</v>
      </c>
      <c r="M148" s="184">
        <v>172170.12</v>
      </c>
      <c r="N148" s="184">
        <v>146176.45</v>
      </c>
      <c r="O148" s="184">
        <v>105150.67</v>
      </c>
      <c r="P148" s="184">
        <v>173391.78</v>
      </c>
      <c r="Q148" s="184">
        <v>216415.61</v>
      </c>
      <c r="R148" s="184">
        <v>229245.2</v>
      </c>
      <c r="S148" s="184">
        <v>229417.81</v>
      </c>
      <c r="T148" s="185">
        <v>109335.56</v>
      </c>
    </row>
    <row r="149" spans="1:20" ht="13.5" thickBot="1">
      <c r="A149" s="6"/>
      <c r="B149" s="13"/>
      <c r="C149" s="13"/>
      <c r="D149" s="13"/>
      <c r="E149" s="13"/>
      <c r="F149" s="13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7"/>
    </row>
    <row r="150" ht="13.5" thickBot="1"/>
    <row r="151" spans="1:20" ht="12.75">
      <c r="A151" s="54" t="s">
        <v>60</v>
      </c>
      <c r="B151" s="11"/>
      <c r="C151" s="11"/>
      <c r="D151" s="11"/>
      <c r="E151" s="11"/>
      <c r="F151" s="11"/>
      <c r="G151" s="55" t="s">
        <v>120</v>
      </c>
      <c r="H151" s="55" t="s">
        <v>121</v>
      </c>
      <c r="I151" s="55" t="s">
        <v>122</v>
      </c>
      <c r="J151" s="55" t="s">
        <v>124</v>
      </c>
      <c r="K151" s="55" t="s">
        <v>123</v>
      </c>
      <c r="L151" s="55" t="s">
        <v>125</v>
      </c>
      <c r="M151" s="55" t="s">
        <v>126</v>
      </c>
      <c r="N151" s="55" t="s">
        <v>127</v>
      </c>
      <c r="O151" s="55" t="s">
        <v>128</v>
      </c>
      <c r="P151" s="55" t="s">
        <v>129</v>
      </c>
      <c r="Q151" s="55" t="s">
        <v>130</v>
      </c>
      <c r="R151" s="55" t="s">
        <v>131</v>
      </c>
      <c r="S151" s="55"/>
      <c r="T151" s="56"/>
    </row>
    <row r="152" spans="1:20" ht="12.75">
      <c r="A152" s="4"/>
      <c r="B152" s="8"/>
      <c r="C152" s="8"/>
      <c r="D152" s="8"/>
      <c r="E152" s="8"/>
      <c r="F152" s="8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5"/>
    </row>
    <row r="153" spans="1:20" ht="12.75">
      <c r="A153" s="4"/>
      <c r="B153" s="8" t="s">
        <v>302</v>
      </c>
      <c r="C153" s="8"/>
      <c r="D153" s="8"/>
      <c r="E153" s="8"/>
      <c r="F153" s="8"/>
      <c r="G153" s="241">
        <v>234821.92</v>
      </c>
      <c r="H153" s="241">
        <v>233362.8</v>
      </c>
      <c r="I153" s="241">
        <v>239501.7</v>
      </c>
      <c r="J153" s="241">
        <v>927.42</v>
      </c>
      <c r="K153" s="241">
        <v>124255.54</v>
      </c>
      <c r="L153" s="241">
        <v>21.7</v>
      </c>
      <c r="M153" s="241">
        <v>0</v>
      </c>
      <c r="N153" s="241">
        <v>141913.27</v>
      </c>
      <c r="O153" s="241">
        <v>178784</v>
      </c>
      <c r="P153" s="241">
        <v>205094.15</v>
      </c>
      <c r="Q153" s="241">
        <v>209172.58</v>
      </c>
      <c r="R153" s="241">
        <v>33326.23</v>
      </c>
      <c r="S153" s="241"/>
      <c r="T153" s="242"/>
    </row>
    <row r="154" spans="1:20" ht="12.75">
      <c r="A154" s="4"/>
      <c r="B154" s="8" t="s">
        <v>303</v>
      </c>
      <c r="C154" s="8"/>
      <c r="D154" s="8"/>
      <c r="E154" s="8"/>
      <c r="F154" s="8"/>
      <c r="G154" s="241">
        <v>214328.77</v>
      </c>
      <c r="H154" s="241">
        <v>214568.28</v>
      </c>
      <c r="I154" s="241">
        <v>218116.2</v>
      </c>
      <c r="J154" s="241">
        <v>0</v>
      </c>
      <c r="K154" s="241">
        <v>113172.74</v>
      </c>
      <c r="L154" s="241">
        <v>0</v>
      </c>
      <c r="M154" s="241">
        <v>0</v>
      </c>
      <c r="N154" s="241">
        <v>130463.42</v>
      </c>
      <c r="O154" s="241">
        <v>161728</v>
      </c>
      <c r="P154" s="241">
        <v>187917.25</v>
      </c>
      <c r="Q154" s="241">
        <v>191886.42</v>
      </c>
      <c r="R154" s="241">
        <v>32833.78</v>
      </c>
      <c r="S154" s="241"/>
      <c r="T154" s="242"/>
    </row>
    <row r="155" spans="1:20" ht="12.75">
      <c r="A155" s="4"/>
      <c r="B155" s="8" t="s">
        <v>304</v>
      </c>
      <c r="C155" s="8"/>
      <c r="D155" s="8"/>
      <c r="E155" s="8"/>
      <c r="F155" s="8"/>
      <c r="G155" s="241">
        <v>214328.77</v>
      </c>
      <c r="H155" s="241">
        <v>214568.28</v>
      </c>
      <c r="I155" s="241">
        <v>218116.2</v>
      </c>
      <c r="J155" s="241">
        <v>0</v>
      </c>
      <c r="K155" s="241">
        <v>113172.74</v>
      </c>
      <c r="L155" s="241">
        <v>0</v>
      </c>
      <c r="M155" s="241">
        <v>0</v>
      </c>
      <c r="N155" s="241">
        <v>130463.42</v>
      </c>
      <c r="O155" s="241">
        <v>161728</v>
      </c>
      <c r="P155" s="241">
        <v>187917.25</v>
      </c>
      <c r="Q155" s="241">
        <v>191886.42</v>
      </c>
      <c r="R155" s="241">
        <v>32833.78</v>
      </c>
      <c r="S155" s="241"/>
      <c r="T155" s="242"/>
    </row>
    <row r="156" spans="1:20" ht="12.75">
      <c r="A156" s="4"/>
      <c r="B156" s="8"/>
      <c r="C156" s="8" t="s">
        <v>63</v>
      </c>
      <c r="D156" s="8"/>
      <c r="E156" s="8"/>
      <c r="F156" s="8"/>
      <c r="G156" s="184" t="s">
        <v>345</v>
      </c>
      <c r="H156" s="184" t="s">
        <v>345</v>
      </c>
      <c r="I156" s="184" t="s">
        <v>345</v>
      </c>
      <c r="J156" s="184" t="s">
        <v>345</v>
      </c>
      <c r="K156" s="184" t="s">
        <v>345</v>
      </c>
      <c r="L156" s="184" t="s">
        <v>345</v>
      </c>
      <c r="M156" s="184" t="s">
        <v>345</v>
      </c>
      <c r="N156" s="184" t="s">
        <v>345</v>
      </c>
      <c r="O156" s="184" t="s">
        <v>345</v>
      </c>
      <c r="P156" s="184" t="s">
        <v>345</v>
      </c>
      <c r="Q156" s="184" t="s">
        <v>345</v>
      </c>
      <c r="R156" s="184" t="s">
        <v>345</v>
      </c>
      <c r="S156" s="184"/>
      <c r="T156" s="185"/>
    </row>
    <row r="157" spans="1:20" ht="12.75">
      <c r="A157" s="4"/>
      <c r="B157" s="8"/>
      <c r="C157" s="8"/>
      <c r="D157" s="8"/>
      <c r="E157" s="8"/>
      <c r="F157" s="8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5"/>
    </row>
    <row r="158" spans="1:20" ht="12.75">
      <c r="A158" s="4"/>
      <c r="B158" s="8" t="s">
        <v>259</v>
      </c>
      <c r="C158" s="8"/>
      <c r="D158" s="8"/>
      <c r="E158" s="8"/>
      <c r="F158" s="8"/>
      <c r="G158" s="241">
        <v>20493.15</v>
      </c>
      <c r="H158" s="241">
        <v>18794.52</v>
      </c>
      <c r="I158" s="241">
        <v>21385.5</v>
      </c>
      <c r="J158" s="241">
        <v>927.42</v>
      </c>
      <c r="K158" s="241">
        <v>11082.8</v>
      </c>
      <c r="L158" s="241">
        <v>21.7</v>
      </c>
      <c r="M158" s="241">
        <v>0</v>
      </c>
      <c r="N158" s="241">
        <v>11449.85</v>
      </c>
      <c r="O158" s="241">
        <v>17056</v>
      </c>
      <c r="P158" s="241">
        <v>17176.9</v>
      </c>
      <c r="Q158" s="241">
        <v>17286.16</v>
      </c>
      <c r="R158" s="241">
        <v>492.45000000000437</v>
      </c>
      <c r="S158" s="241"/>
      <c r="T158" s="242"/>
    </row>
    <row r="159" spans="1:20" ht="12.75">
      <c r="A159" s="4"/>
      <c r="B159" s="8" t="s">
        <v>65</v>
      </c>
      <c r="C159" s="8"/>
      <c r="D159" s="8"/>
      <c r="E159" s="8"/>
      <c r="F159" s="8"/>
      <c r="G159" s="241">
        <v>0</v>
      </c>
      <c r="H159" s="241">
        <v>0</v>
      </c>
      <c r="I159" s="241">
        <v>0</v>
      </c>
      <c r="J159" s="241">
        <v>0</v>
      </c>
      <c r="K159" s="241">
        <v>0</v>
      </c>
      <c r="L159" s="241">
        <v>0</v>
      </c>
      <c r="M159" s="241">
        <v>0</v>
      </c>
      <c r="N159" s="241">
        <v>0</v>
      </c>
      <c r="O159" s="241">
        <v>0</v>
      </c>
      <c r="P159" s="241">
        <v>0</v>
      </c>
      <c r="Q159" s="241">
        <v>0</v>
      </c>
      <c r="R159" s="241">
        <v>0</v>
      </c>
      <c r="S159" s="241"/>
      <c r="T159" s="242"/>
    </row>
    <row r="160" spans="1:20" ht="12.75">
      <c r="A160" s="4"/>
      <c r="B160" s="8" t="s">
        <v>67</v>
      </c>
      <c r="C160" s="8"/>
      <c r="D160" s="8"/>
      <c r="E160" s="8"/>
      <c r="F160" s="8"/>
      <c r="G160" s="241">
        <v>0</v>
      </c>
      <c r="H160" s="241">
        <v>0</v>
      </c>
      <c r="I160" s="241">
        <v>0</v>
      </c>
      <c r="J160" s="241">
        <v>0</v>
      </c>
      <c r="K160" s="241">
        <v>0</v>
      </c>
      <c r="L160" s="241">
        <v>0</v>
      </c>
      <c r="M160" s="241">
        <v>0</v>
      </c>
      <c r="N160" s="241">
        <v>0</v>
      </c>
      <c r="O160" s="241">
        <v>0</v>
      </c>
      <c r="P160" s="241">
        <v>0</v>
      </c>
      <c r="Q160" s="241">
        <v>0</v>
      </c>
      <c r="R160" s="241">
        <v>0</v>
      </c>
      <c r="S160" s="241"/>
      <c r="T160" s="242"/>
    </row>
    <row r="161" spans="1:20" ht="12.75">
      <c r="A161" s="4"/>
      <c r="B161" s="8"/>
      <c r="C161" s="8" t="s">
        <v>68</v>
      </c>
      <c r="D161" s="8"/>
      <c r="E161" s="8"/>
      <c r="F161" s="8"/>
      <c r="G161" s="241">
        <v>20493.15</v>
      </c>
      <c r="H161" s="241">
        <v>18794.52</v>
      </c>
      <c r="I161" s="241">
        <v>21385.5</v>
      </c>
      <c r="J161" s="241">
        <v>927.42</v>
      </c>
      <c r="K161" s="241">
        <v>11082.8</v>
      </c>
      <c r="L161" s="241">
        <v>21.7</v>
      </c>
      <c r="M161" s="241">
        <v>0</v>
      </c>
      <c r="N161" s="241">
        <v>11449.85</v>
      </c>
      <c r="O161" s="241">
        <v>17056</v>
      </c>
      <c r="P161" s="241">
        <v>17176.9</v>
      </c>
      <c r="Q161" s="241">
        <v>17286.16</v>
      </c>
      <c r="R161" s="241">
        <v>492.45000000000437</v>
      </c>
      <c r="S161" s="241"/>
      <c r="T161" s="242"/>
    </row>
    <row r="162" spans="1:20" ht="12.75">
      <c r="A162" s="4"/>
      <c r="B162" s="8"/>
      <c r="C162" s="8"/>
      <c r="D162" s="8"/>
      <c r="E162" s="8"/>
      <c r="F162" s="8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5"/>
    </row>
    <row r="163" spans="1:20" ht="12.75">
      <c r="A163" s="4"/>
      <c r="B163" s="8"/>
      <c r="C163" s="12" t="s">
        <v>71</v>
      </c>
      <c r="D163" s="8"/>
      <c r="E163" s="8"/>
      <c r="F163" s="8"/>
      <c r="G163" s="184">
        <v>214328.77</v>
      </c>
      <c r="H163" s="184">
        <v>214568.28</v>
      </c>
      <c r="I163" s="184">
        <v>218116.2</v>
      </c>
      <c r="J163" s="184">
        <v>0</v>
      </c>
      <c r="K163" s="184">
        <v>113172.74</v>
      </c>
      <c r="L163" s="184">
        <v>0</v>
      </c>
      <c r="M163" s="184">
        <v>0</v>
      </c>
      <c r="N163" s="184">
        <v>130463.42</v>
      </c>
      <c r="O163" s="184">
        <v>161728</v>
      </c>
      <c r="P163" s="184">
        <v>187917.25</v>
      </c>
      <c r="Q163" s="184">
        <v>191886.42</v>
      </c>
      <c r="R163" s="184">
        <v>32833.78</v>
      </c>
      <c r="S163" s="184"/>
      <c r="T163" s="185"/>
    </row>
    <row r="164" spans="1:20" ht="13.5" thickBot="1">
      <c r="A164" s="6"/>
      <c r="B164" s="13"/>
      <c r="C164" s="13"/>
      <c r="D164" s="13"/>
      <c r="E164" s="13"/>
      <c r="F164" s="13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7"/>
    </row>
    <row r="166" spans="7:9" ht="12.75">
      <c r="G166" s="264"/>
      <c r="H166" s="265"/>
      <c r="I166" s="264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3" horizontalDpi="600" verticalDpi="600" orientation="landscape" scale="44" r:id="rId1"/>
  <headerFooter alignWithMargins="0">
    <oddFooter>&amp;L&amp;"Arial,Bold"Vermont Student Assistance Corp.&amp;RPage &amp;P of &amp;N</oddFooter>
  </headerFooter>
  <rowBreaks count="1" manualBreakCount="1"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B22">
      <selection activeCell="B44" sqref="B44"/>
    </sheetView>
  </sheetViews>
  <sheetFormatPr defaultColWidth="9.140625" defaultRowHeight="12.75"/>
  <cols>
    <col min="1" max="1" width="17.8515625" style="161" bestFit="1" customWidth="1"/>
    <col min="2" max="2" width="35.00390625" style="161" customWidth="1"/>
    <col min="3" max="3" width="4.421875" style="161" customWidth="1"/>
    <col min="4" max="4" width="14.421875" style="161" bestFit="1" customWidth="1"/>
    <col min="5" max="5" width="14.57421875" style="161" bestFit="1" customWidth="1"/>
    <col min="6" max="16384" width="9.140625" style="161" customWidth="1"/>
  </cols>
  <sheetData>
    <row r="1" spans="1:7" s="154" customFormat="1" ht="18">
      <c r="A1" s="153"/>
      <c r="B1" s="153"/>
      <c r="C1" s="153"/>
      <c r="D1" s="135" t="s">
        <v>190</v>
      </c>
      <c r="F1" s="136"/>
      <c r="G1" s="136"/>
    </row>
    <row r="2" spans="1:7" s="157" customFormat="1" ht="12.75">
      <c r="A2" s="155"/>
      <c r="B2" s="156"/>
      <c r="C2" s="156"/>
      <c r="D2" s="156"/>
      <c r="F2" s="156"/>
      <c r="G2" s="156"/>
    </row>
    <row r="3" spans="1:7" s="154" customFormat="1" ht="18">
      <c r="A3" s="156"/>
      <c r="B3" s="156"/>
      <c r="C3" s="156"/>
      <c r="D3" s="135" t="s">
        <v>191</v>
      </c>
      <c r="F3" s="136"/>
      <c r="G3" s="136"/>
    </row>
    <row r="4" spans="1:7" s="154" customFormat="1" ht="12.75">
      <c r="A4" s="136"/>
      <c r="B4" s="136"/>
      <c r="C4" s="136"/>
      <c r="D4" s="136"/>
      <c r="F4" s="136"/>
      <c r="G4" s="136"/>
    </row>
    <row r="5" spans="1:7" s="158" customFormat="1" ht="15">
      <c r="A5" s="136"/>
      <c r="B5" s="136"/>
      <c r="C5" s="136"/>
      <c r="D5" s="137" t="s">
        <v>54</v>
      </c>
      <c r="F5" s="138"/>
      <c r="G5" s="138"/>
    </row>
    <row r="6" spans="1:7" s="158" customFormat="1" ht="12.75">
      <c r="A6" s="138"/>
      <c r="B6" s="138"/>
      <c r="C6" s="138"/>
      <c r="D6" s="138"/>
      <c r="E6" s="138"/>
      <c r="F6" s="138"/>
      <c r="G6" s="138"/>
    </row>
    <row r="7" spans="1:7" s="158" customFormat="1" ht="12.75">
      <c r="A7" s="138"/>
      <c r="B7" s="138"/>
      <c r="C7" s="138"/>
      <c r="D7" s="138"/>
      <c r="E7" s="138"/>
      <c r="F7" s="138"/>
      <c r="G7" s="138"/>
    </row>
    <row r="8" spans="1:7" s="158" customFormat="1" ht="12.75">
      <c r="A8" s="138"/>
      <c r="B8" s="138"/>
      <c r="C8" s="138"/>
      <c r="D8" s="138"/>
      <c r="E8" s="138"/>
      <c r="F8" s="138"/>
      <c r="G8" s="138"/>
    </row>
    <row r="9" spans="1:7" s="158" customFormat="1" ht="12.75">
      <c r="A9" s="138"/>
      <c r="B9" s="138"/>
      <c r="C9" s="138"/>
      <c r="D9" s="138"/>
      <c r="E9" s="138"/>
      <c r="F9" s="138"/>
      <c r="G9" s="138"/>
    </row>
    <row r="10" spans="1:7" s="159" customFormat="1" ht="12.75">
      <c r="A10" s="153"/>
      <c r="B10" s="153"/>
      <c r="C10" s="153"/>
      <c r="D10" s="139" t="s">
        <v>243</v>
      </c>
      <c r="E10" s="139" t="s">
        <v>243</v>
      </c>
      <c r="F10" s="140"/>
      <c r="G10" s="140"/>
    </row>
    <row r="11" spans="1:7" s="159" customFormat="1" ht="12.75">
      <c r="A11" s="140"/>
      <c r="B11" s="140"/>
      <c r="C11" s="140"/>
      <c r="D11" s="139" t="s">
        <v>244</v>
      </c>
      <c r="E11" s="139" t="s">
        <v>244</v>
      </c>
      <c r="F11" s="140"/>
      <c r="G11" s="140"/>
    </row>
    <row r="12" spans="1:7" s="159" customFormat="1" ht="12.75">
      <c r="A12" s="140"/>
      <c r="B12" s="140"/>
      <c r="C12" s="140"/>
      <c r="D12" s="141" t="s">
        <v>272</v>
      </c>
      <c r="E12" s="141" t="s">
        <v>337</v>
      </c>
      <c r="F12" s="140"/>
      <c r="G12" s="140"/>
    </row>
    <row r="13" spans="1:7" s="160" customFormat="1" ht="12.75">
      <c r="A13" s="142" t="s">
        <v>40</v>
      </c>
      <c r="B13" s="143"/>
      <c r="C13" s="143"/>
      <c r="D13" s="143"/>
      <c r="E13" s="143"/>
      <c r="F13" s="143"/>
      <c r="G13" s="143"/>
    </row>
    <row r="14" spans="1:7" s="160" customFormat="1" ht="12.75">
      <c r="A14" s="142" t="s">
        <v>192</v>
      </c>
      <c r="B14" s="143"/>
      <c r="C14" s="143"/>
      <c r="D14" s="143"/>
      <c r="E14" s="143"/>
      <c r="F14" s="143"/>
      <c r="G14" s="143"/>
    </row>
    <row r="15" spans="1:7" s="160" customFormat="1" ht="12.75">
      <c r="A15" s="143"/>
      <c r="B15" s="142" t="s">
        <v>193</v>
      </c>
      <c r="C15" s="143"/>
      <c r="D15" s="144">
        <v>0</v>
      </c>
      <c r="E15" s="144">
        <v>0</v>
      </c>
      <c r="F15" s="143"/>
      <c r="G15" s="143"/>
    </row>
    <row r="16" spans="1:7" s="160" customFormat="1" ht="12.75">
      <c r="A16" s="143"/>
      <c r="B16" s="142" t="s">
        <v>194</v>
      </c>
      <c r="C16" s="143"/>
      <c r="D16" s="144">
        <v>10320028.16</v>
      </c>
      <c r="E16" s="144">
        <v>8088033.98</v>
      </c>
      <c r="F16" s="143"/>
      <c r="G16" s="143"/>
    </row>
    <row r="17" spans="1:7" s="160" customFormat="1" ht="12.75">
      <c r="A17" s="143"/>
      <c r="B17" s="142" t="s">
        <v>195</v>
      </c>
      <c r="C17" s="143"/>
      <c r="D17" s="144">
        <v>60381936.28</v>
      </c>
      <c r="E17" s="144">
        <v>67467862.24</v>
      </c>
      <c r="F17" s="143"/>
      <c r="G17" s="143"/>
    </row>
    <row r="18" spans="1:7" s="160" customFormat="1" ht="12.75">
      <c r="A18" s="143"/>
      <c r="B18" s="142" t="s">
        <v>275</v>
      </c>
      <c r="C18" s="143"/>
      <c r="D18" s="144">
        <v>7866000</v>
      </c>
      <c r="E18" s="144">
        <v>7866000</v>
      </c>
      <c r="F18" s="143"/>
      <c r="G18" s="143"/>
    </row>
    <row r="19" spans="1:7" s="160" customFormat="1" ht="12.75">
      <c r="A19" s="143"/>
      <c r="B19" s="142" t="s">
        <v>196</v>
      </c>
      <c r="C19" s="143"/>
      <c r="D19" s="145">
        <v>78567964.44</v>
      </c>
      <c r="E19" s="145">
        <v>83421896.22</v>
      </c>
      <c r="F19" s="143"/>
      <c r="G19" s="143"/>
    </row>
    <row r="20" spans="1:7" s="160" customFormat="1" ht="12.75">
      <c r="A20" s="142" t="s">
        <v>197</v>
      </c>
      <c r="B20" s="143"/>
      <c r="C20" s="143"/>
      <c r="D20" s="143"/>
      <c r="E20" s="143"/>
      <c r="F20" s="143"/>
      <c r="G20" s="143"/>
    </row>
    <row r="21" spans="1:7" s="160" customFormat="1" ht="12.75">
      <c r="A21" s="143"/>
      <c r="B21" s="142" t="s">
        <v>198</v>
      </c>
      <c r="C21" s="143"/>
      <c r="D21" s="144">
        <v>12954.79</v>
      </c>
      <c r="E21" s="144">
        <v>13344.48</v>
      </c>
      <c r="F21" s="143"/>
      <c r="G21" s="143"/>
    </row>
    <row r="22" spans="1:7" s="160" customFormat="1" ht="12.75">
      <c r="A22" s="143"/>
      <c r="B22" s="142" t="s">
        <v>199</v>
      </c>
      <c r="C22" s="143"/>
      <c r="D22" s="144">
        <v>1517847807.11</v>
      </c>
      <c r="E22" s="144">
        <v>1476840817.46</v>
      </c>
      <c r="F22" s="143"/>
      <c r="G22" s="143"/>
    </row>
    <row r="23" spans="1:7" s="160" customFormat="1" ht="12.75">
      <c r="A23" s="143"/>
      <c r="B23" s="142" t="s">
        <v>200</v>
      </c>
      <c r="C23" s="143"/>
      <c r="D23" s="144">
        <v>-32740509.3</v>
      </c>
      <c r="E23" s="144">
        <v>-32740509.3</v>
      </c>
      <c r="F23" s="143"/>
      <c r="G23" s="143"/>
    </row>
    <row r="24" spans="1:7" s="160" customFormat="1" ht="12.75">
      <c r="A24" s="143"/>
      <c r="B24" s="142" t="s">
        <v>201</v>
      </c>
      <c r="C24" s="143"/>
      <c r="D24" s="144">
        <v>-3849131.82</v>
      </c>
      <c r="E24" s="144">
        <v>-3617386.45</v>
      </c>
      <c r="F24" s="143"/>
      <c r="G24" s="143"/>
    </row>
    <row r="25" spans="1:7" s="160" customFormat="1" ht="12.75">
      <c r="A25" s="143"/>
      <c r="B25" s="142" t="s">
        <v>202</v>
      </c>
      <c r="C25" s="143"/>
      <c r="D25" s="144">
        <v>3272408.56</v>
      </c>
      <c r="E25" s="144">
        <v>2729459.1</v>
      </c>
      <c r="F25" s="143"/>
      <c r="G25" s="143"/>
    </row>
    <row r="26" spans="1:7" s="160" customFormat="1" ht="12.75">
      <c r="A26" s="143"/>
      <c r="B26" s="142" t="s">
        <v>203</v>
      </c>
      <c r="C26" s="143"/>
      <c r="D26" s="144">
        <v>39433101.8</v>
      </c>
      <c r="E26" s="144">
        <v>31985029.17</v>
      </c>
      <c r="F26" s="143"/>
      <c r="G26" s="143"/>
    </row>
    <row r="27" spans="1:7" s="160" customFormat="1" ht="12.75">
      <c r="A27" s="143"/>
      <c r="B27" s="142" t="s">
        <v>338</v>
      </c>
      <c r="C27" s="143"/>
      <c r="D27" s="144">
        <v>2741049.18</v>
      </c>
      <c r="E27" s="144">
        <v>2540550.41</v>
      </c>
      <c r="F27" s="143"/>
      <c r="G27" s="143"/>
    </row>
    <row r="28" spans="1:7" s="160" customFormat="1" ht="12.75">
      <c r="A28" s="143"/>
      <c r="B28" s="142" t="s">
        <v>339</v>
      </c>
      <c r="C28" s="143"/>
      <c r="D28" s="144">
        <v>-8252411.93</v>
      </c>
      <c r="E28" s="144">
        <v>-8232558.33</v>
      </c>
      <c r="F28" s="143"/>
      <c r="G28" s="143"/>
    </row>
    <row r="29" spans="1:7" s="160" customFormat="1" ht="12.75">
      <c r="A29" s="143"/>
      <c r="B29" s="142" t="s">
        <v>204</v>
      </c>
      <c r="C29" s="143"/>
      <c r="D29" s="145">
        <v>1518465268.39</v>
      </c>
      <c r="E29" s="145">
        <v>1469518746.54</v>
      </c>
      <c r="F29" s="143"/>
      <c r="G29" s="143"/>
    </row>
    <row r="30" spans="1:7" s="160" customFormat="1" ht="12.75">
      <c r="A30" s="143"/>
      <c r="B30" s="143"/>
      <c r="C30" s="143"/>
      <c r="D30" s="143"/>
      <c r="E30" s="143"/>
      <c r="F30" s="143"/>
      <c r="G30" s="143"/>
    </row>
    <row r="31" spans="1:7" s="160" customFormat="1" ht="12.75">
      <c r="A31" s="142" t="s">
        <v>205</v>
      </c>
      <c r="B31" s="143"/>
      <c r="C31" s="143"/>
      <c r="D31" s="143"/>
      <c r="E31" s="143"/>
      <c r="F31" s="143"/>
      <c r="G31" s="143"/>
    </row>
    <row r="32" spans="1:7" s="160" customFormat="1" ht="12.75">
      <c r="A32" s="143"/>
      <c r="B32" s="142" t="s">
        <v>206</v>
      </c>
      <c r="C32" s="143"/>
      <c r="D32" s="144">
        <v>6687505.34</v>
      </c>
      <c r="E32" s="144">
        <v>6183702.55</v>
      </c>
      <c r="F32" s="143"/>
      <c r="G32" s="143"/>
    </row>
    <row r="33" spans="1:7" s="160" customFormat="1" ht="12.75">
      <c r="A33" s="143"/>
      <c r="B33" s="142" t="s">
        <v>207</v>
      </c>
      <c r="C33" s="143"/>
      <c r="D33" s="144">
        <v>544489.51</v>
      </c>
      <c r="E33" s="144">
        <v>1915678.36</v>
      </c>
      <c r="F33" s="143"/>
      <c r="G33" s="143"/>
    </row>
    <row r="34" spans="1:7" s="160" customFormat="1" ht="12.75">
      <c r="A34" s="143"/>
      <c r="B34" s="142" t="s">
        <v>208</v>
      </c>
      <c r="C34" s="143"/>
      <c r="D34" s="145">
        <v>7231994.85</v>
      </c>
      <c r="E34" s="145">
        <v>8099380.91</v>
      </c>
      <c r="F34" s="143"/>
      <c r="G34" s="143"/>
    </row>
    <row r="35" spans="1:7" s="160" customFormat="1" ht="12.75">
      <c r="A35" s="143"/>
      <c r="B35" s="143"/>
      <c r="C35" s="143"/>
      <c r="D35" s="143"/>
      <c r="E35" s="143"/>
      <c r="F35" s="143"/>
      <c r="G35" s="143"/>
    </row>
    <row r="36" spans="1:7" s="160" customFormat="1" ht="13.5" thickBot="1">
      <c r="A36" s="143"/>
      <c r="B36" s="142" t="s">
        <v>27</v>
      </c>
      <c r="C36" s="143"/>
      <c r="D36" s="146">
        <v>1604265227.68</v>
      </c>
      <c r="E36" s="146">
        <v>1561040023.67</v>
      </c>
      <c r="F36" s="143"/>
      <c r="G36" s="143"/>
    </row>
    <row r="37" spans="1:7" s="160" customFormat="1" ht="13.5" thickTop="1">
      <c r="A37" s="142" t="s">
        <v>209</v>
      </c>
      <c r="B37" s="143"/>
      <c r="C37" s="143"/>
      <c r="D37" s="143"/>
      <c r="E37" s="143"/>
      <c r="F37" s="143"/>
      <c r="G37" s="143"/>
    </row>
    <row r="38" spans="1:7" s="160" customFormat="1" ht="12.75">
      <c r="A38" s="142" t="s">
        <v>210</v>
      </c>
      <c r="B38" s="143"/>
      <c r="C38" s="143"/>
      <c r="D38" s="143"/>
      <c r="E38" s="143"/>
      <c r="F38" s="143"/>
      <c r="G38" s="143"/>
    </row>
    <row r="39" spans="1:7" s="160" customFormat="1" ht="12.75">
      <c r="A39" s="143"/>
      <c r="B39" s="142" t="s">
        <v>211</v>
      </c>
      <c r="C39" s="143"/>
      <c r="D39" s="144">
        <v>1497825000</v>
      </c>
      <c r="E39" s="144">
        <v>1458225000</v>
      </c>
      <c r="F39" s="143"/>
      <c r="G39" s="143"/>
    </row>
    <row r="40" spans="1:7" s="160" customFormat="1" ht="12.75">
      <c r="A40" s="143"/>
      <c r="B40" s="142" t="s">
        <v>212</v>
      </c>
      <c r="C40" s="143"/>
      <c r="D40" s="144">
        <v>10000000</v>
      </c>
      <c r="E40" s="144">
        <v>0</v>
      </c>
      <c r="F40" s="143"/>
      <c r="G40" s="143"/>
    </row>
    <row r="41" spans="1:7" s="160" customFormat="1" ht="12.75">
      <c r="A41" s="143"/>
      <c r="B41" s="142" t="s">
        <v>213</v>
      </c>
      <c r="C41" s="143"/>
      <c r="D41" s="144">
        <v>2845285.48</v>
      </c>
      <c r="E41" s="144">
        <v>437843.86</v>
      </c>
      <c r="F41" s="143"/>
      <c r="G41" s="143"/>
    </row>
    <row r="42" spans="1:7" s="160" customFormat="1" ht="12.75">
      <c r="A42" s="143"/>
      <c r="B42" s="142" t="s">
        <v>214</v>
      </c>
      <c r="C42" s="143"/>
      <c r="D42" s="144">
        <v>22251.78</v>
      </c>
      <c r="E42" s="144">
        <v>0</v>
      </c>
      <c r="F42" s="143"/>
      <c r="G42" s="143"/>
    </row>
    <row r="43" spans="1:7" s="160" customFormat="1" ht="12.75">
      <c r="A43" s="143"/>
      <c r="B43" s="142" t="s">
        <v>215</v>
      </c>
      <c r="C43" s="143"/>
      <c r="D43" s="144">
        <v>1051209.96</v>
      </c>
      <c r="E43" s="144">
        <v>2135192.54</v>
      </c>
      <c r="F43" s="143"/>
      <c r="G43" s="143"/>
    </row>
    <row r="44" spans="1:7" s="160" customFormat="1" ht="12.75">
      <c r="A44" s="143"/>
      <c r="B44" s="142" t="s">
        <v>216</v>
      </c>
      <c r="C44" s="143"/>
      <c r="D44" s="144">
        <v>19075306.23</v>
      </c>
      <c r="E44" s="144">
        <v>20223187.64</v>
      </c>
      <c r="F44" s="143"/>
      <c r="G44" s="143"/>
    </row>
    <row r="45" spans="1:7" s="160" customFormat="1" ht="12.75">
      <c r="A45" s="143"/>
      <c r="B45" s="142" t="s">
        <v>217</v>
      </c>
      <c r="C45" s="143"/>
      <c r="D45" s="144">
        <v>1197480.77</v>
      </c>
      <c r="E45" s="144">
        <v>1150659.74</v>
      </c>
      <c r="F45" s="143"/>
      <c r="G45" s="143"/>
    </row>
    <row r="46" spans="1:7" s="160" customFormat="1" ht="12.75">
      <c r="A46" s="143"/>
      <c r="B46" s="142" t="s">
        <v>218</v>
      </c>
      <c r="C46" s="143"/>
      <c r="D46" s="144">
        <v>0</v>
      </c>
      <c r="E46" s="144">
        <v>0</v>
      </c>
      <c r="F46" s="143"/>
      <c r="G46" s="143"/>
    </row>
    <row r="47" spans="1:7" s="160" customFormat="1" ht="12.75">
      <c r="A47" s="143"/>
      <c r="B47" s="142" t="s">
        <v>219</v>
      </c>
      <c r="C47" s="143"/>
      <c r="D47" s="144">
        <v>-127.25</v>
      </c>
      <c r="E47" s="144">
        <v>-31</v>
      </c>
      <c r="F47" s="143"/>
      <c r="G47" s="143"/>
    </row>
    <row r="48" spans="1:7" s="160" customFormat="1" ht="12.75">
      <c r="A48" s="143"/>
      <c r="B48" s="142" t="s">
        <v>220</v>
      </c>
      <c r="C48" s="143"/>
      <c r="D48" s="144">
        <v>0</v>
      </c>
      <c r="E48" s="144">
        <v>0</v>
      </c>
      <c r="F48" s="143"/>
      <c r="G48" s="143"/>
    </row>
    <row r="49" spans="1:7" s="160" customFormat="1" ht="12.75">
      <c r="A49" s="143"/>
      <c r="B49" s="142" t="s">
        <v>221</v>
      </c>
      <c r="C49" s="143"/>
      <c r="D49" s="144">
        <v>1088204.82</v>
      </c>
      <c r="E49" s="144">
        <v>2003408.9</v>
      </c>
      <c r="F49" s="143"/>
      <c r="G49" s="143"/>
    </row>
    <row r="50" spans="1:7" s="160" customFormat="1" ht="12.75">
      <c r="A50" s="143"/>
      <c r="B50" s="142" t="s">
        <v>222</v>
      </c>
      <c r="C50" s="143"/>
      <c r="D50" s="145">
        <v>1533104611.79</v>
      </c>
      <c r="E50" s="145">
        <v>1484175261.68</v>
      </c>
      <c r="F50" s="143"/>
      <c r="G50" s="143"/>
    </row>
    <row r="51" spans="1:7" s="160" customFormat="1" ht="12.75">
      <c r="A51" s="143"/>
      <c r="B51" s="143"/>
      <c r="C51" s="143"/>
      <c r="D51" s="143"/>
      <c r="E51" s="143"/>
      <c r="F51" s="143"/>
      <c r="G51" s="143"/>
    </row>
    <row r="52" spans="1:7" s="160" customFormat="1" ht="12.75">
      <c r="A52" s="142" t="s">
        <v>223</v>
      </c>
      <c r="B52" s="143"/>
      <c r="C52" s="143"/>
      <c r="D52" s="143"/>
      <c r="E52" s="143"/>
      <c r="F52" s="143"/>
      <c r="G52" s="143"/>
    </row>
    <row r="53" spans="1:7" s="160" customFormat="1" ht="12.75">
      <c r="A53" s="143"/>
      <c r="B53" s="142" t="s">
        <v>224</v>
      </c>
      <c r="C53" s="143"/>
      <c r="D53" s="144">
        <v>71160615.89</v>
      </c>
      <c r="E53" s="144">
        <v>76864761.99</v>
      </c>
      <c r="F53" s="143"/>
      <c r="G53" s="143"/>
    </row>
    <row r="54" spans="1:7" ht="12.75">
      <c r="A54" s="143"/>
      <c r="B54" s="142" t="s">
        <v>225</v>
      </c>
      <c r="C54" s="143"/>
      <c r="D54" s="145">
        <v>71160615.89</v>
      </c>
      <c r="E54" s="145">
        <v>76864761.99</v>
      </c>
      <c r="F54" s="143"/>
      <c r="G54" s="143"/>
    </row>
    <row r="55" spans="1:5" ht="13.5" thickBot="1">
      <c r="A55" s="143"/>
      <c r="B55" s="142" t="s">
        <v>53</v>
      </c>
      <c r="C55" s="143"/>
      <c r="D55" s="147">
        <v>1604265227.68</v>
      </c>
      <c r="E55" s="147">
        <v>1561040023.67</v>
      </c>
    </row>
    <row r="56" ht="13.5" thickTop="1"/>
    <row r="57" spans="2:5" ht="12.75">
      <c r="B57" s="148" t="s">
        <v>226</v>
      </c>
      <c r="C57" s="143"/>
      <c r="D57" s="149">
        <f>(D36-D32-D23-D25-D24)/D50</f>
        <v>1.0637858254146295</v>
      </c>
      <c r="E57" s="149">
        <f>(E36-E32-E23-E25-E24)/E50</f>
        <v>1.0702811175897973</v>
      </c>
    </row>
    <row r="58" spans="2:5" ht="12.75">
      <c r="B58" s="148" t="s">
        <v>227</v>
      </c>
      <c r="C58" s="143"/>
      <c r="D58" s="149">
        <f>(D36-D32-D23-D25-D24)/(D50-D40-D42)</f>
        <v>1.0707857944656993</v>
      </c>
      <c r="E58" s="149">
        <f>(E36-E32-E23-E25-E24)/(E50-E40-E42)</f>
        <v>1.0702811175897973</v>
      </c>
    </row>
  </sheetData>
  <sheetProtection/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Loan Mixed-Ambac 2010_1231</dc:title>
  <dc:subject/>
  <dc:creator>Katharine A. Armstrong</dc:creator>
  <cp:keywords/>
  <dc:description/>
  <cp:lastModifiedBy>VSAC</cp:lastModifiedBy>
  <cp:lastPrinted>2011-02-16T18:38:28Z</cp:lastPrinted>
  <dcterms:created xsi:type="dcterms:W3CDTF">2010-03-10T16:54:56Z</dcterms:created>
  <dcterms:modified xsi:type="dcterms:W3CDTF">2016-11-10T20:17:35Z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